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2\IR\Tool OD\Investitori istituzionali\2022\01_2022\"/>
    </mc:Choice>
  </mc:AlternateContent>
  <xr:revisionPtr revIDLastSave="0" documentId="13_ncr:1_{8A3DDA5B-B0D5-4CFB-A9D7-DBF42C0DAEF5}" xr6:coauthVersionLast="47" xr6:coauthVersionMax="47" xr10:uidLastSave="{00000000-0000-0000-0000-000000000000}"/>
  <bookViews>
    <workbookView xWindow="-120" yWindow="300" windowWidth="29040" windowHeight="15420" xr2:uid="{00000000-000D-0000-FFFF-FFFF00000000}"/>
  </bookViews>
  <sheets>
    <sheet name="Maggiori azionisti" sheetId="18" r:id="rId1"/>
    <sheet name="Stile di investimento" sheetId="19" r:id="rId2"/>
    <sheet name="Ripartizione geografica" sheetId="20" r:id="rId3"/>
    <sheet name="Distribuzione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3" i="18" l="1"/>
  <c r="C243" i="18"/>
  <c r="F212" i="18"/>
  <c r="F213" i="18"/>
  <c r="F214" i="18"/>
  <c r="F215" i="18"/>
  <c r="F216" i="18"/>
  <c r="F217" i="18"/>
  <c r="F218" i="18"/>
  <c r="F219" i="18"/>
  <c r="F220" i="18"/>
  <c r="F221" i="18"/>
  <c r="F222" i="18"/>
  <c r="F223" i="18"/>
  <c r="F224" i="18"/>
  <c r="F225" i="18"/>
  <c r="F226" i="18"/>
  <c r="F227" i="18"/>
  <c r="F228" i="18"/>
  <c r="F229" i="18"/>
  <c r="F230" i="18"/>
  <c r="F231" i="18"/>
  <c r="F232" i="18"/>
  <c r="F233" i="18"/>
  <c r="F234" i="18"/>
  <c r="F235" i="18"/>
  <c r="F236" i="18"/>
  <c r="F237" i="18"/>
  <c r="F238" i="18"/>
  <c r="F239" i="18"/>
  <c r="F240" i="18"/>
  <c r="F241" i="18"/>
  <c r="F242" i="18"/>
  <c r="D233" i="18"/>
  <c r="D234" i="18"/>
  <c r="D235" i="18"/>
  <c r="D236" i="18"/>
  <c r="D237" i="18"/>
  <c r="D238" i="18"/>
  <c r="D239" i="18"/>
  <c r="D240" i="18"/>
  <c r="D241" i="18"/>
  <c r="D242" i="18"/>
  <c r="F76" i="18"/>
  <c r="F19" i="18"/>
  <c r="F20" i="18"/>
  <c r="F21" i="18"/>
  <c r="F22" i="18"/>
  <c r="F23" i="18"/>
  <c r="F24" i="18"/>
  <c r="F25" i="18"/>
  <c r="F27" i="18"/>
  <c r="F28" i="18"/>
  <c r="F29" i="18"/>
  <c r="F30" i="18"/>
  <c r="F31" i="18"/>
  <c r="F32" i="18"/>
  <c r="F33" i="18"/>
  <c r="F34" i="18"/>
  <c r="F35" i="18"/>
  <c r="F36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4" i="18"/>
  <c r="F65" i="18"/>
  <c r="F66" i="18"/>
  <c r="F68" i="18"/>
  <c r="F69" i="18"/>
  <c r="F70" i="18"/>
  <c r="F71" i="18"/>
  <c r="F72" i="18"/>
  <c r="F73" i="18"/>
  <c r="F74" i="18"/>
  <c r="F75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3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8" i="18"/>
  <c r="F109" i="18"/>
  <c r="F111" i="18"/>
  <c r="F112" i="18"/>
  <c r="F113" i="18"/>
  <c r="F115" i="18"/>
  <c r="F116" i="18"/>
  <c r="F117" i="18"/>
  <c r="F118" i="18"/>
  <c r="F119" i="18"/>
  <c r="F120" i="18"/>
  <c r="F122" i="18"/>
  <c r="F123" i="18"/>
  <c r="F127" i="18"/>
  <c r="F128" i="18"/>
  <c r="F129" i="18"/>
  <c r="F130" i="18"/>
  <c r="F131" i="18"/>
  <c r="F132" i="18"/>
  <c r="F133" i="18"/>
  <c r="F134" i="18"/>
  <c r="F135" i="18"/>
  <c r="F136" i="18"/>
  <c r="F137" i="18"/>
  <c r="F138" i="18"/>
  <c r="F139" i="18"/>
  <c r="F140" i="18"/>
  <c r="F141" i="18"/>
  <c r="F142" i="18"/>
  <c r="F143" i="18"/>
  <c r="F144" i="18"/>
  <c r="F145" i="18"/>
  <c r="F147" i="18"/>
  <c r="F148" i="18"/>
  <c r="F150" i="18"/>
  <c r="F151" i="18"/>
  <c r="F152" i="18"/>
  <c r="F153" i="18"/>
  <c r="F154" i="18"/>
  <c r="F155" i="18"/>
  <c r="F156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169" i="18"/>
  <c r="F170" i="18"/>
  <c r="F171" i="18"/>
  <c r="F172" i="18"/>
  <c r="F173" i="18"/>
  <c r="F175" i="18"/>
  <c r="F176" i="18"/>
  <c r="F177" i="18"/>
  <c r="F178" i="18"/>
  <c r="F179" i="18"/>
  <c r="F180" i="18"/>
  <c r="F181" i="18"/>
  <c r="F183" i="18"/>
  <c r="F184" i="18"/>
  <c r="F185" i="18"/>
  <c r="F186" i="18"/>
  <c r="F187" i="18"/>
  <c r="F188" i="18"/>
  <c r="F190" i="18"/>
  <c r="F191" i="18"/>
  <c r="F192" i="18"/>
  <c r="F193" i="18"/>
  <c r="F194" i="18"/>
  <c r="F195" i="18"/>
  <c r="F196" i="18"/>
  <c r="F197" i="18"/>
  <c r="F198" i="18"/>
  <c r="F199" i="18"/>
  <c r="F200" i="18"/>
  <c r="F202" i="18"/>
  <c r="F204" i="18"/>
  <c r="F205" i="18"/>
  <c r="F206" i="18"/>
  <c r="F207" i="18"/>
  <c r="F208" i="18"/>
  <c r="F210" i="18"/>
  <c r="F211" i="18"/>
  <c r="F4" i="18" l="1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243" i="18" l="1"/>
  <c r="D226" i="18"/>
  <c r="D227" i="18" l="1"/>
  <c r="D228" i="18"/>
  <c r="D229" i="18"/>
  <c r="D230" i="18"/>
  <c r="D231" i="18"/>
  <c r="D232" i="18"/>
  <c r="D2" i="18" l="1"/>
  <c r="D3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44" i="18"/>
  <c r="D45" i="18"/>
  <c r="D46" i="18"/>
  <c r="D47" i="18"/>
  <c r="D48" i="18"/>
  <c r="D49" i="18"/>
  <c r="D50" i="18"/>
  <c r="D51" i="18"/>
  <c r="D52" i="18"/>
  <c r="D53" i="18"/>
  <c r="D54" i="18"/>
  <c r="D55" i="18"/>
  <c r="D56" i="18"/>
  <c r="D57" i="18"/>
  <c r="D58" i="18"/>
  <c r="D59" i="18"/>
  <c r="D60" i="18"/>
  <c r="D61" i="18"/>
  <c r="D62" i="18"/>
  <c r="D63" i="18"/>
  <c r="D64" i="18"/>
  <c r="D65" i="18"/>
  <c r="D66" i="18"/>
  <c r="D67" i="18"/>
  <c r="D68" i="18"/>
  <c r="D69" i="18"/>
  <c r="D70" i="18"/>
  <c r="D71" i="18"/>
  <c r="D72" i="18"/>
  <c r="D73" i="18"/>
  <c r="D74" i="18"/>
  <c r="D75" i="18"/>
  <c r="D76" i="18"/>
  <c r="D77" i="18"/>
  <c r="D78" i="18"/>
  <c r="D79" i="18"/>
  <c r="D80" i="18"/>
  <c r="D81" i="18"/>
  <c r="D82" i="18"/>
  <c r="D83" i="18"/>
  <c r="D84" i="18"/>
  <c r="D85" i="18"/>
  <c r="D86" i="18"/>
  <c r="D87" i="18"/>
  <c r="D88" i="18"/>
  <c r="D89" i="18"/>
  <c r="D90" i="18"/>
  <c r="D91" i="18"/>
  <c r="D92" i="18"/>
  <c r="D93" i="18"/>
  <c r="D94" i="18"/>
  <c r="D95" i="18"/>
  <c r="D96" i="18"/>
  <c r="D97" i="18"/>
  <c r="D98" i="18"/>
  <c r="D99" i="18"/>
  <c r="D100" i="18"/>
  <c r="D101" i="18"/>
  <c r="D102" i="18"/>
  <c r="D103" i="18"/>
  <c r="D104" i="18"/>
  <c r="D105" i="18"/>
  <c r="D106" i="18"/>
  <c r="D107" i="18"/>
  <c r="D108" i="18"/>
  <c r="D109" i="18"/>
  <c r="D110" i="18"/>
  <c r="D111" i="18"/>
  <c r="D112" i="18"/>
  <c r="D113" i="18"/>
  <c r="D114" i="18"/>
  <c r="D115" i="18"/>
  <c r="D116" i="18"/>
  <c r="D117" i="18"/>
  <c r="D118" i="18"/>
  <c r="D119" i="18"/>
  <c r="D120" i="18"/>
  <c r="D121" i="18"/>
  <c r="D122" i="18"/>
  <c r="D123" i="18"/>
  <c r="D124" i="18"/>
  <c r="D125" i="18"/>
  <c r="D126" i="18"/>
  <c r="D127" i="18"/>
  <c r="D128" i="18"/>
  <c r="D129" i="18"/>
  <c r="D130" i="18"/>
  <c r="D131" i="18"/>
  <c r="D132" i="18"/>
  <c r="D133" i="18"/>
  <c r="D134" i="18"/>
  <c r="D135" i="18"/>
  <c r="D136" i="18"/>
  <c r="D137" i="18"/>
  <c r="D138" i="18"/>
  <c r="D139" i="18"/>
  <c r="D140" i="18"/>
  <c r="D141" i="18"/>
  <c r="D142" i="18"/>
  <c r="D143" i="18"/>
  <c r="D144" i="18"/>
  <c r="D145" i="18"/>
  <c r="D146" i="18"/>
  <c r="D147" i="18"/>
  <c r="D148" i="18"/>
  <c r="D149" i="18"/>
  <c r="D150" i="18"/>
  <c r="D151" i="18"/>
  <c r="D152" i="18"/>
  <c r="D153" i="18"/>
  <c r="D154" i="18"/>
  <c r="D155" i="18"/>
  <c r="D156" i="18"/>
  <c r="D157" i="18"/>
  <c r="D158" i="18"/>
  <c r="D159" i="18"/>
  <c r="D160" i="18"/>
  <c r="D161" i="18"/>
  <c r="D162" i="18"/>
  <c r="D163" i="18"/>
  <c r="D164" i="18"/>
  <c r="D165" i="18"/>
  <c r="D166" i="18"/>
  <c r="D167" i="18"/>
  <c r="D168" i="18"/>
  <c r="D169" i="18"/>
  <c r="D170" i="18"/>
  <c r="D171" i="18"/>
  <c r="D172" i="18"/>
  <c r="D173" i="18"/>
  <c r="D174" i="18"/>
  <c r="D175" i="18"/>
  <c r="D176" i="18"/>
  <c r="D177" i="18"/>
  <c r="D178" i="18"/>
  <c r="D179" i="18"/>
  <c r="D180" i="18"/>
  <c r="D181" i="18"/>
  <c r="D182" i="18"/>
  <c r="D183" i="18"/>
  <c r="D184" i="18"/>
  <c r="D185" i="18"/>
  <c r="D186" i="18"/>
  <c r="D187" i="18"/>
  <c r="D188" i="18"/>
  <c r="D189" i="18"/>
  <c r="D190" i="18"/>
  <c r="D191" i="18"/>
  <c r="D192" i="18"/>
  <c r="D193" i="18"/>
  <c r="D194" i="18"/>
  <c r="D195" i="18"/>
  <c r="D196" i="18"/>
  <c r="D197" i="18"/>
  <c r="D198" i="18"/>
  <c r="D199" i="18"/>
  <c r="D200" i="18"/>
  <c r="D201" i="18"/>
  <c r="D202" i="18"/>
  <c r="D203" i="18"/>
  <c r="D204" i="18"/>
  <c r="D205" i="18"/>
  <c r="D206" i="18"/>
  <c r="D207" i="18"/>
  <c r="D208" i="18"/>
  <c r="D209" i="18"/>
  <c r="D210" i="18"/>
  <c r="D211" i="18"/>
  <c r="D212" i="18"/>
  <c r="D213" i="18"/>
  <c r="D214" i="18"/>
  <c r="D215" i="18"/>
  <c r="D216" i="18"/>
  <c r="D217" i="18"/>
  <c r="D218" i="18"/>
  <c r="D219" i="18"/>
  <c r="D220" i="18"/>
  <c r="D221" i="18"/>
  <c r="D222" i="18"/>
  <c r="D223" i="18"/>
  <c r="D224" i="18"/>
  <c r="D225" i="18"/>
  <c r="C11" i="20" l="1"/>
  <c r="F2" i="18" l="1"/>
  <c r="F3" i="18" l="1"/>
  <c r="D10" i="20" l="1"/>
  <c r="D2" i="19"/>
  <c r="C6" i="19"/>
  <c r="D4" i="19"/>
  <c r="B6" i="19"/>
  <c r="D2" i="20"/>
  <c r="D3" i="20"/>
  <c r="D4" i="20"/>
  <c r="D5" i="20"/>
  <c r="D6" i="20"/>
  <c r="D7" i="20"/>
  <c r="D8" i="20"/>
  <c r="D9" i="20"/>
  <c r="D3" i="19"/>
  <c r="D5" i="19"/>
  <c r="B11" i="20"/>
  <c r="E2" i="20" l="1"/>
  <c r="E2" i="19"/>
  <c r="E3" i="19"/>
  <c r="E4" i="19"/>
  <c r="E5" i="19"/>
  <c r="D6" i="19"/>
  <c r="E9" i="20"/>
  <c r="E5" i="20"/>
  <c r="E8" i="20"/>
  <c r="E4" i="20"/>
  <c r="E7" i="20"/>
  <c r="E3" i="20"/>
  <c r="D11" i="20"/>
  <c r="E10" i="20"/>
  <c r="E6" i="20"/>
  <c r="D243" i="18" l="1"/>
</calcChain>
</file>

<file path=xl/sharedStrings.xml><?xml version="1.0" encoding="utf-8"?>
<sst xmlns="http://schemas.openxmlformats.org/spreadsheetml/2006/main" count="1000" uniqueCount="320">
  <si>
    <t>Ranking</t>
  </si>
  <si>
    <t>Pictet Asset Management Ltd.</t>
  </si>
  <si>
    <t>Norges Bank Investment Management (NBIM)</t>
  </si>
  <si>
    <t>Lazard Asset Management, L.L.C.</t>
  </si>
  <si>
    <t>Baring Asset Management Ltd.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</si>
  <si>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</si>
  <si>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</si>
  <si>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</si>
  <si>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</si>
  <si>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</si>
  <si>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</si>
  <si>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</si>
  <si>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Bank J. Safra Sarasin AG (Asset Management)</t>
  </si>
  <si>
    <t>BlackRock Advisors (UK) Limited</t>
  </si>
  <si>
    <t>Mediolanum Gestione Fondi SGR p.A.</t>
  </si>
  <si>
    <t>Allianz Global Investors GmbH</t>
  </si>
  <si>
    <t>Credit Suisse Asset Management</t>
  </si>
  <si>
    <t>Gabelli Funds, LLC</t>
  </si>
  <si>
    <t>Lyxor Asset Management</t>
  </si>
  <si>
    <t>AQR Capital Management, LLC</t>
  </si>
  <si>
    <t>UBS Asset Management (Switzerland)</t>
  </si>
  <si>
    <t>Charles Schwab Investment Management, Inc.</t>
  </si>
  <si>
    <t>Nordea Funds Oy</t>
  </si>
  <si>
    <t>State Street Global Advisors (US)</t>
  </si>
  <si>
    <t>Robeco Institutional Asset Management B.V.</t>
  </si>
  <si>
    <t>LBBW Asset Management Investmentgesellschaft mbH</t>
  </si>
  <si>
    <t>Russell Investments Limited</t>
  </si>
  <si>
    <t>KEPLER-FONDS Kapitalanlagegesellschaft m.b.H.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</si>
  <si>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</si>
  <si>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</si>
  <si>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</si>
  <si>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</si>
  <si>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</si>
  <si>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Parametric Portfolio Associates LLC</t>
  </si>
  <si>
    <t>First Trust Advisors L.P.</t>
  </si>
  <si>
    <t>Value</t>
  </si>
  <si>
    <t>Growth</t>
  </si>
  <si>
    <t>Index</t>
  </si>
  <si>
    <t>Other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</si>
  <si>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</si>
  <si>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</si>
  <si>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</si>
  <si>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</si>
  <si>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</si>
  <si>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</si>
  <si>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</si>
  <si>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</si>
  <si>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</si>
  <si>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</si>
  <si>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</si>
  <si>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</si>
  <si>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</si>
  <si>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</si>
  <si>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</si>
  <si>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</si>
  <si>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</si>
  <si>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</si>
  <si>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</si>
  <si>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</si>
  <si>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</si>
  <si>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ID-Sparinvest A/S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</si>
  <si>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</si>
  <si>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</si>
  <si>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</si>
  <si>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</si>
  <si>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</si>
  <si>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</si>
  <si>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</si>
  <si>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</si>
  <si>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</si>
  <si>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Luxembourg</t>
  </si>
  <si>
    <t>Spain</t>
  </si>
  <si>
    <t>Totale</t>
  </si>
  <si>
    <t>Investitori istituzionali</t>
  </si>
  <si>
    <t>Azioni</t>
  </si>
  <si>
    <t>% capitale sociale</t>
  </si>
  <si>
    <t>Stile di investimento</t>
  </si>
  <si>
    <t>Altri stili di investimento sono: Yield, Hedge Fund, Momentum, Specialty, Other</t>
  </si>
  <si>
    <t>Ripartizione geografica</t>
  </si>
  <si>
    <t>Numero di azioni</t>
  </si>
  <si>
    <t>n° Azionisti</t>
  </si>
  <si>
    <t>% Azionisti</t>
  </si>
  <si>
    <t>% Capitale sociale</t>
  </si>
  <si>
    <t>Azioni proprie</t>
  </si>
  <si>
    <t>Totale azioni emesse</t>
  </si>
  <si>
    <t>Regione</t>
  </si>
  <si>
    <t>Zürcher Kantonalbank (Asset Management)</t>
  </si>
  <si>
    <t>SEI Investments Management Corporation</t>
  </si>
  <si>
    <t>Etoile Gestion S.A.</t>
  </si>
  <si>
    <t>GN Invest &amp; Consulting AG</t>
  </si>
  <si>
    <t>First Private Investment Management KAG mbH</t>
  </si>
  <si>
    <t>BlackRock Asset Management Canada Limited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</si>
  <si>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</si>
  <si>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</si>
  <si>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</si>
  <si>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</si>
  <si>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</si>
  <si>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</si>
  <si>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</si>
  <si>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</si>
  <si>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</si>
  <si>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</si>
  <si>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</si>
  <si>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Sweden</t>
  </si>
  <si>
    <t>Portugal</t>
  </si>
  <si>
    <t>Canada</t>
  </si>
  <si>
    <t>Denmark</t>
  </si>
  <si>
    <t>Altre regioni sono: Andorra, Australia, Belgium, Czech Republic, Japan, Liechtenstein, Luxembourg, Portugal, Singapore, Spain, Taiwan</t>
  </si>
  <si>
    <t>Amundi SGR SpA</t>
  </si>
  <si>
    <t>California Public Employees' Retirement System</t>
  </si>
  <si>
    <t>NNIP Advisors B.V.</t>
  </si>
  <si>
    <t>Florida State Board of Administration</t>
  </si>
  <si>
    <t>Principal Global Investors (Equity)</t>
  </si>
  <si>
    <t>Nuveen LLC</t>
  </si>
  <si>
    <t>BlackRock Investment Management (UK) Ltd.</t>
  </si>
  <si>
    <t>BlackRock Financial Management, Inc.</t>
  </si>
  <si>
    <t>Callan LLC</t>
  </si>
  <si>
    <t>IST Investmentstiftung</t>
  </si>
  <si>
    <t>GlobeFlex Capital, L.P.</t>
  </si>
  <si>
    <t>METROPOLE Gestion</t>
  </si>
  <si>
    <t>Samsung Asset Management Co., Ltd.</t>
  </si>
  <si>
    <t>Hong Kong</t>
  </si>
  <si>
    <t>South Korea</t>
  </si>
  <si>
    <t>Var. da inizio anno</t>
  </si>
  <si>
    <t>Var. % da inizio anno</t>
  </si>
  <si>
    <t>Degroof Petercam Asset Management</t>
  </si>
  <si>
    <t>Invesco Capital Management LLC</t>
  </si>
  <si>
    <t>APG Asset Management N.V.</t>
  </si>
  <si>
    <t>DWS Investment GmbH</t>
  </si>
  <si>
    <t>Mellon Investments Corporation</t>
  </si>
  <si>
    <t>BNP Paribas Asset Management France SAS</t>
  </si>
  <si>
    <t>Eurizon Capital S.A.</t>
  </si>
  <si>
    <t>Swedbank Robur Fonder AB</t>
  </si>
  <si>
    <t>Ecofi Investissements S.A</t>
  </si>
  <si>
    <t>Fiera Capital Corporation</t>
  </si>
  <si>
    <t>Janus Henderson Investors</t>
  </si>
  <si>
    <t>BlackRock Asset Management Deutschland AG</t>
  </si>
  <si>
    <t>DWS International GmbH</t>
  </si>
  <si>
    <t>Swiss Life Asset Managers France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</si>
  <si>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</si>
  <si>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</si>
  <si>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</si>
  <si>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</si>
  <si>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</si>
  <si>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Kairos Partners SGR S.p.A.</t>
  </si>
  <si>
    <t>Lazard Asset Management Limited</t>
  </si>
  <si>
    <t>BFT Investment Managers</t>
  </si>
  <si>
    <t>Santander Asset Management UK Limited</t>
  </si>
  <si>
    <t>JP Morgan Asset Management</t>
  </si>
  <si>
    <t>Long/Short</t>
  </si>
  <si>
    <t>Capfi Delen Asset Management</t>
  </si>
  <si>
    <t>Wellington Management Company, LLP</t>
  </si>
  <si>
    <t>BlackRock Fund Advisors</t>
  </si>
  <si>
    <t>Lyxor Funds Solutions S.A.</t>
  </si>
  <si>
    <t>Calvert Research and Management</t>
  </si>
  <si>
    <t>M &amp; G Investment Management Ltd.</t>
  </si>
  <si>
    <t>Kairos Investment Management Limited</t>
  </si>
  <si>
    <t>JPMorgan Asset Management U.K. Limited</t>
  </si>
  <si>
    <t>TD Asset Management Inc.</t>
  </si>
  <si>
    <t>RobecoSAM AG</t>
  </si>
  <si>
    <t>PGGM Vermogensbeheer B.V.</t>
  </si>
  <si>
    <t>Fideas CAPITAL</t>
  </si>
  <si>
    <t>Danske Bank Asset Management</t>
  </si>
  <si>
    <t>Basellandschaftliche Kantonalbank</t>
  </si>
  <si>
    <t>ABN AMRO Private Banking Belgium SA</t>
  </si>
  <si>
    <t>La Banque Postale Structured Asset Management</t>
  </si>
  <si>
    <t>AXA Investment Managers UK Ltd.</t>
  </si>
  <si>
    <t>Vontobel Asset Management AG</t>
  </si>
  <si>
    <t>Vontobel Asset Management S.A.</t>
  </si>
  <si>
    <t>AGF Investments Inc.</t>
  </si>
  <si>
    <t>BlackRock Asset Management North Asia Limited</t>
  </si>
  <si>
    <t>Russell Investments Japan Co., Ltd.</t>
  </si>
  <si>
    <t>DBX Advisors LLC.</t>
  </si>
  <si>
    <t>Fund of Funds Hedge</t>
  </si>
  <si>
    <t>Japan</t>
  </si>
  <si>
    <t>Mercer Global Investments Management Ltd</t>
  </si>
  <si>
    <t>Azimut Capital Management Sgr SpA</t>
  </si>
  <si>
    <t>Royal London Asset Management Ltd.</t>
  </si>
  <si>
    <t>Sella SGR S.p.A.</t>
  </si>
  <si>
    <t>AXA Rosenberg Investment Management LLC</t>
  </si>
  <si>
    <t>AcomeA SGR S.p.A.</t>
  </si>
  <si>
    <t>Talence Gestion, SAS</t>
  </si>
  <si>
    <t>Stewart Investors</t>
  </si>
  <si>
    <t>First Sentier Investors Global Listed Infrastructure</t>
  </si>
  <si>
    <t>1832 Asset Management L.P.</t>
  </si>
  <si>
    <t>Deka Investment GmbH</t>
  </si>
  <si>
    <t>NS Partners Ltd.</t>
  </si>
  <si>
    <t>Inversis Gestión, S.A., SGIIC</t>
  </si>
  <si>
    <t>Radin Capital Partners Inc.</t>
  </si>
  <si>
    <t>Lupus alpha Asset Management AG</t>
  </si>
  <si>
    <t>Laffitte Capital Management</t>
  </si>
  <si>
    <t>Union Bancaire Privée</t>
  </si>
  <si>
    <t>Brookfield Public Securities Group LLC</t>
  </si>
  <si>
    <t>Allianz Global Investors U.S. LLC</t>
  </si>
  <si>
    <t>LGT Capital Partners Ltd.</t>
  </si>
  <si>
    <t>Albemarle Asset Management Ltd.</t>
  </si>
  <si>
    <t>InsingerGilissen Bankiers N.V.</t>
  </si>
  <si>
    <t>M.M.Warburg &amp; CO (AG &amp; Co.) KGaA</t>
  </si>
  <si>
    <t>Habbel, Pohlig &amp; Partner Institut für Bank- und Wirtschaftsberatung GmbH</t>
  </si>
  <si>
    <t>Seligson &amp; Co Rahastoyhtiö Oyj</t>
  </si>
  <si>
    <t>Dimensional Fund Advisors Canada ULC</t>
  </si>
  <si>
    <t>Sparinvest S.A.</t>
  </si>
  <si>
    <t>Gescooperativo, S.A., S.G.I.I.C.</t>
  </si>
  <si>
    <t>Pacer Advisors, Inc.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</si>
  <si>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</si>
  <si>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</si>
  <si>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</si>
  <si>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</si>
  <si>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Seeyond SA</t>
  </si>
  <si>
    <t>State Street Global Advisors Ireland Limited</t>
  </si>
  <si>
    <t>Bantleon Bank AG</t>
  </si>
  <si>
    <t>Tresides Asset Management GmbH</t>
  </si>
  <si>
    <t>La Française Systematic Asset Management GmbH</t>
  </si>
  <si>
    <t>Meeschaert Amilton Asset Management</t>
  </si>
  <si>
    <t>UB Rahastoyhtiö Oy</t>
  </si>
  <si>
    <t>JPMorgan Asset Management (Asia Pacific) Limited</t>
  </si>
  <si>
    <t>Capital International Ltd.</t>
  </si>
  <si>
    <t>EFG Bank SA</t>
  </si>
  <si>
    <t>Lux Gest Asset Management S.A.</t>
  </si>
  <si>
    <t>KB Asset Management Co., Ltd.</t>
  </si>
  <si>
    <t>Quorus Vermögensverwaltung AG</t>
  </si>
  <si>
    <t>Irish Life Investment Managers Ltd.</t>
  </si>
  <si>
    <t>Allspring Global Investments, LLC</t>
  </si>
  <si>
    <t>Generali Investments Suisse SA</t>
  </si>
  <si>
    <t>Barclays Wealth</t>
  </si>
  <si>
    <t>Allianz Invest Kapitalanlagegesellschaft mbH</t>
  </si>
  <si>
    <t>Lampe Asset Management GmbH</t>
  </si>
  <si>
    <t>Etica Sgr S.p.A.</t>
  </si>
  <si>
    <t>Amundi Asset Management, SAS</t>
  </si>
  <si>
    <t>-</t>
  </si>
  <si>
    <t>UBS Asset Management (Americas), Inc.</t>
  </si>
  <si>
    <t>Gay-Lussac Gestion SAS</t>
  </si>
  <si>
    <t>1741 Fund Solutions AG</t>
  </si>
  <si>
    <t>Signal Iduna Asset Management GmbH</t>
  </si>
  <si>
    <t>Numeric Investors LLC</t>
  </si>
  <si>
    <t>Helaba Invest Kapitalanlagegesellschaft mbH</t>
  </si>
  <si>
    <t>Mandarine Gestion</t>
  </si>
  <si>
    <t>First Sentier Investors (Hong Kong) Limited</t>
  </si>
  <si>
    <t>Banque Degroof Petercam N.V.</t>
  </si>
  <si>
    <t>Raiffeisen Kapitalanlage-Gesellschaft mbH</t>
  </si>
  <si>
    <t>ABN AMRO Investment Solutions (AAIS)</t>
  </si>
  <si>
    <t>Degussa Bank AG</t>
  </si>
  <si>
    <t>Lyxor International Asset Management S.A.S. Deutschland</t>
  </si>
  <si>
    <t>PGIM Quantitative Solutions LLC</t>
  </si>
  <si>
    <t>Kopernik Global Investors, LLC</t>
  </si>
  <si>
    <t>Northern Trust Investments, Inc.</t>
  </si>
  <si>
    <t>HSBC Global Asset Management (UK) Limited</t>
  </si>
  <si>
    <t>Gesnorte, S.A.</t>
  </si>
  <si>
    <t>KLP Fondsforvaltning AS</t>
  </si>
  <si>
    <t>Assenagon Asset Management S.A.</t>
  </si>
  <si>
    <t>LSV Asset Management</t>
  </si>
  <si>
    <t>Vanguard Global Advisers LLC</t>
  </si>
  <si>
    <t>Mackenzie Financial Corporation</t>
  </si>
  <si>
    <t>Milliman Financial Risk Management, LLC</t>
  </si>
  <si>
    <t>AllianceBernstein L.P.</t>
  </si>
  <si>
    <t>American Century Investment Management, Inc.</t>
  </si>
  <si>
    <t>Ostrum Asset Management</t>
  </si>
  <si>
    <t>Goldman Sachs Asset Management, L.P.</t>
  </si>
  <si>
    <t>Mercer Investments LLC</t>
  </si>
  <si>
    <t>ARCA Fondi SGR S.p.A</t>
  </si>
  <si>
    <t>Artico Partners AG</t>
  </si>
  <si>
    <t>Lombard Odier Asset Management (Europe) Ltd</t>
  </si>
  <si>
    <t>BBVA Asset Management, S.A., S.G.I.I.C.</t>
  </si>
  <si>
    <t>Redwheel</t>
  </si>
  <si>
    <t>Kutxabank Gestion, SGIIC, S.A.U.</t>
  </si>
  <si>
    <t>Siemens Fonds Invest GmbH</t>
  </si>
  <si>
    <t>March Asset Management, S.G.I.I.C., S.A.U.</t>
  </si>
  <si>
    <t>SEI Investments Canada</t>
  </si>
  <si>
    <t>Banque Nationale de Belgique S.A.</t>
  </si>
  <si>
    <t>HSBC Global Asset Management (Hong Kong) Limited</t>
  </si>
  <si>
    <t>Banque Nagelmackers nv</t>
  </si>
  <si>
    <t>Ossiam</t>
  </si>
  <si>
    <t>Clartan Associés</t>
  </si>
  <si>
    <t>Momentum Global Investment Management Limited</t>
  </si>
  <si>
    <t>Carne Global Fund Managers (Ireland) Limited</t>
  </si>
  <si>
    <t>Intermonte Advisory e Gestione</t>
  </si>
  <si>
    <t>Source For Alpha (Deutschland) AG</t>
  </si>
  <si>
    <t>CPR Asset Management</t>
  </si>
  <si>
    <t>Altrinsic Global Advisors, LLC</t>
  </si>
  <si>
    <t>RAM Active Investments S.A.</t>
  </si>
  <si>
    <t>Tosetti Value S.I.M. Spa</t>
  </si>
  <si>
    <t>State Street Global Advisors (France) S.A.</t>
  </si>
  <si>
    <t>LoCorr Fund Management, LLC</t>
  </si>
  <si>
    <t>Syquant Capital S.A.S</t>
  </si>
  <si>
    <t>Banque Lombard Odier &amp; Cie SA</t>
  </si>
  <si>
    <t>ClearBridge Investments Limited</t>
  </si>
  <si>
    <t>State Street Global Advisors Ltd. (Canada)</t>
  </si>
  <si>
    <t>Mirae Asset Global Investments (USA) LLC</t>
  </si>
  <si>
    <t>Aberdeen Asset Investments Limited</t>
  </si>
  <si>
    <t>State Street Global Advisors Australia Ltd.</t>
  </si>
  <si>
    <t>ReAssure Limited</t>
  </si>
  <si>
    <t>PIMCO Europe Ltd.</t>
  </si>
  <si>
    <t>Scottish Friendly Asset Managers Limited</t>
  </si>
  <si>
    <t>Toroso Asset Management</t>
  </si>
  <si>
    <t>INVESCO Asset Management Limited</t>
  </si>
  <si>
    <t>Fonte: informazioni pubbliche da Refinitiv al 31 Gennaio 2022</t>
  </si>
  <si>
    <t>MFS Investment Management</t>
  </si>
  <si>
    <t>Hargreaves Lansdown Fund Managers Ltd.</t>
  </si>
  <si>
    <t>UBS Switzerland AG</t>
  </si>
  <si>
    <t>Patrizia Pty Ltd</t>
  </si>
  <si>
    <t>Aggressive Growth</t>
  </si>
  <si>
    <t>DekaBank Deutsche Girozentrale Luxembourg S.A.</t>
  </si>
  <si>
    <t>HanseMerkur Trust AG</t>
  </si>
  <si>
    <t>First Sentier Investors</t>
  </si>
  <si>
    <t>Goldman Sachs Asset Management International</t>
  </si>
  <si>
    <t>AG2R La Mondiale Gestion d'Actifs SA</t>
  </si>
  <si>
    <t>Ersel Asset Management SGR S.p.A.</t>
  </si>
  <si>
    <t>Nykredit Bank AS</t>
  </si>
  <si>
    <t>Manulife Investment Management (Taiwan) Co.,Ltd.</t>
  </si>
  <si>
    <t>Taiwan</t>
  </si>
  <si>
    <t>Acadian Asset Management LLC</t>
  </si>
  <si>
    <t>Lansförsäkringar Fondförvaltning AB</t>
  </si>
  <si>
    <t>PKB Privat Bank AG</t>
  </si>
  <si>
    <t>JPMorgan Asset Management (Europe) S.à.r.l.</t>
  </si>
  <si>
    <t>DWS Investments UK Limited</t>
  </si>
  <si>
    <t>Decalia SA</t>
  </si>
  <si>
    <t>Universal-Investment-Gesellschaft mbH</t>
  </si>
  <si>
    <t>La Banque Postale Asset Management</t>
  </si>
  <si>
    <t>Grantham Mayo Van Otterloo &amp; Co LLC</t>
  </si>
  <si>
    <t>Fonte: elaborazione societaria sul libro soci alla data di stacco del dividendo 2021 (aggiornamento annuale)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</si>
</sst>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6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'Stile di investimento'!$A$2:$A$5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'Stile di investimento'!$E$2:$E$5</c:f>
              <c:numCache>
                <c:formatCode>0.0%</c:formatCode>
                <c:ptCount val="4"/>
                <c:pt idx="0">
                  <c:v>0.37479110909771385</c:v>
                </c:pt>
                <c:pt idx="1">
                  <c:v>0.37034430241376659</c:v>
                </c:pt>
                <c:pt idx="2">
                  <c:v>0.18221907153736897</c:v>
                </c:pt>
                <c:pt idx="3">
                  <c:v>7.2645516951150596E-2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4-420B-A834-4E1F3EFB4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46-4EAB-9E58-60BB4F06148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'Ripartizione geografica'!$A$2:$A$10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'Ripartizione geografica'!$E$2:$E$10</c:f>
              <c:numCache>
                <c:formatCode>0.0%</c:formatCode>
                <c:ptCount val="9"/>
                <c:pt idx="0">
                  <c:v>0.24263793024681432</c:v>
                </c:pt>
                <c:pt idx="1">
                  <c:v>0.45426925138571483</c:v>
                </c:pt>
                <c:pt idx="2">
                  <c:v>4.0750513377066103E-2</c:v>
                </c:pt>
                <c:pt idx="3">
                  <c:v>3.2850117985710699E-2</c:v>
                </c:pt>
                <c:pt idx="4">
                  <c:v>2.5584902134300955E-2</c:v>
                </c:pt>
                <c:pt idx="5">
                  <c:v>2.4641202241630002E-2</c:v>
                </c:pt>
                <c:pt idx="6">
                  <c:v>8.7271300996599091E-2</c:v>
                </c:pt>
                <c:pt idx="7">
                  <c:v>4.0630906516376429E-2</c:v>
                </c:pt>
                <c:pt idx="8">
                  <c:v>5.1363875115787563E-2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6-4EAB-9E58-60BB4F061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61"/>
  <sheetViews>
    <sheetView showGridLines="0"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3" width="15.7109375" style="3" customWidth="1"/>
    <col min="4" max="4" width="17.140625" style="3" bestFit="1" customWidth="1"/>
    <col min="5" max="5" width="18" style="3" bestFit="1" customWidth="1"/>
    <col min="6" max="6" width="20" style="3" bestFit="1" customWidth="1"/>
    <col min="7" max="8" width="8.85546875" style="3"/>
    <col min="9" max="11" width="8.85546875" style="3" customWidth="1"/>
    <col min="12" max="17" width="8.85546875" style="3"/>
    <col min="18" max="18" width="8.85546875" style="3" customWidth="1"/>
    <col min="19" max="16384" width="8.85546875" style="3"/>
  </cols>
  <sheetData>
    <row r="1" spans="1:22" ht="19.899999999999999" customHeight="1" thickBot="1" x14ac:dyDescent="0.3">
      <c r="A1" s="1" t="s">
        <v>0</v>
      </c>
      <c r="B1" s="1" t="s">
        <v>73</v>
      </c>
      <c r="C1" s="2" t="s">
        <v>74</v>
      </c>
      <c r="D1" s="2" t="s">
        <v>75</v>
      </c>
      <c r="E1" s="2" t="s">
        <v>123</v>
      </c>
      <c r="F1" s="2" t="s">
        <v>124</v>
      </c>
      <c r="H1" s="4">
        <v>1489538745</v>
      </c>
      <c r="I1" s="5" t="s">
        <v>295</v>
      </c>
    </row>
    <row r="2" spans="1:22" ht="15" customHeight="1" thickTop="1" x14ac:dyDescent="0.25">
      <c r="A2" s="6">
        <v>1</v>
      </c>
      <c r="B2" s="3" t="s">
        <v>3</v>
      </c>
      <c r="C2" s="7">
        <v>75117439</v>
      </c>
      <c r="D2" s="8">
        <f t="shared" ref="D2:D52" si="0">+C2/$H$1</f>
        <v>5.0430000060186414E-2</v>
      </c>
      <c r="E2" s="33">
        <v>0</v>
      </c>
      <c r="F2" s="34">
        <f>+IF(ISERR(E2/(C2-E2)),"",E2/(C2-E2))</f>
        <v>0</v>
      </c>
    </row>
    <row r="3" spans="1:22" ht="15" customHeight="1" x14ac:dyDescent="0.25">
      <c r="A3" s="6">
        <v>2</v>
      </c>
      <c r="B3" s="3" t="s">
        <v>1</v>
      </c>
      <c r="C3" s="7">
        <v>36680840</v>
      </c>
      <c r="D3" s="8">
        <f t="shared" si="0"/>
        <v>2.4625636710107868E-2</v>
      </c>
      <c r="E3" s="33">
        <v>1532651</v>
      </c>
      <c r="F3" s="34">
        <f t="shared" ref="F3:F66" si="1">+IF(ISERR(E3/(C3-E3)),"",E3/(C3-E3))</f>
        <v>4.360540453449821E-2</v>
      </c>
      <c r="I3"/>
      <c r="J3"/>
      <c r="K3"/>
      <c r="L3"/>
      <c r="M3"/>
      <c r="N3"/>
      <c r="O3"/>
      <c r="P3"/>
      <c r="Q3"/>
      <c r="R3"/>
      <c r="S3"/>
      <c r="T3"/>
      <c r="U3"/>
      <c r="V3"/>
    </row>
    <row r="4" spans="1:22" ht="15" customHeight="1" x14ac:dyDescent="0.25">
      <c r="A4" s="6">
        <v>3</v>
      </c>
      <c r="B4" s="3" t="s">
        <v>6</v>
      </c>
      <c r="C4" s="7">
        <v>21919362</v>
      </c>
      <c r="D4" s="8">
        <f t="shared" si="0"/>
        <v>1.4715536654268098E-2</v>
      </c>
      <c r="E4" s="33">
        <v>133372</v>
      </c>
      <c r="F4" s="34">
        <f t="shared" si="1"/>
        <v>6.1219159652602427E-3</v>
      </c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2" ht="15" customHeight="1" x14ac:dyDescent="0.25">
      <c r="A5" s="6">
        <v>4</v>
      </c>
      <c r="B5" s="3" t="s">
        <v>160</v>
      </c>
      <c r="C5" s="7">
        <v>18430528</v>
      </c>
      <c r="D5" s="8">
        <f t="shared" si="0"/>
        <v>1.2373312249759572E-2</v>
      </c>
      <c r="E5" s="33">
        <v>0</v>
      </c>
      <c r="F5" s="34">
        <f t="shared" si="1"/>
        <v>0</v>
      </c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ht="15" customHeight="1" x14ac:dyDescent="0.25">
      <c r="A6" s="6">
        <v>5</v>
      </c>
      <c r="B6" s="3" t="s">
        <v>145</v>
      </c>
      <c r="C6" s="7">
        <v>12940709</v>
      </c>
      <c r="D6" s="8">
        <f t="shared" si="0"/>
        <v>8.687729032520063E-3</v>
      </c>
      <c r="E6" s="33">
        <v>0</v>
      </c>
      <c r="F6" s="34">
        <f t="shared" si="1"/>
        <v>0</v>
      </c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ht="15" customHeight="1" x14ac:dyDescent="0.25">
      <c r="A7" s="6">
        <v>6</v>
      </c>
      <c r="B7" s="3" t="s">
        <v>8</v>
      </c>
      <c r="C7" s="7">
        <v>12755865</v>
      </c>
      <c r="D7" s="8">
        <f t="shared" si="0"/>
        <v>8.5636342410146567E-3</v>
      </c>
      <c r="E7" s="33">
        <v>376838</v>
      </c>
      <c r="F7" s="34">
        <f t="shared" si="1"/>
        <v>3.0441649412348806E-2</v>
      </c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2" ht="15" customHeight="1" x14ac:dyDescent="0.25">
      <c r="A8" s="6">
        <v>7</v>
      </c>
      <c r="B8" s="3" t="s">
        <v>7</v>
      </c>
      <c r="C8" s="7">
        <v>10121305</v>
      </c>
      <c r="D8" s="8">
        <f t="shared" si="0"/>
        <v>6.7949256331697504E-3</v>
      </c>
      <c r="E8" s="33">
        <v>107820</v>
      </c>
      <c r="F8" s="34">
        <f t="shared" si="1"/>
        <v>1.0767480053148329E-2</v>
      </c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ht="15" customHeight="1" x14ac:dyDescent="0.25">
      <c r="A9" s="6">
        <v>8</v>
      </c>
      <c r="B9" s="3" t="s">
        <v>24</v>
      </c>
      <c r="C9" s="7">
        <v>8866407</v>
      </c>
      <c r="D9" s="8">
        <f t="shared" si="0"/>
        <v>5.9524514080363852E-3</v>
      </c>
      <c r="E9" s="33">
        <v>0</v>
      </c>
      <c r="F9" s="34">
        <f t="shared" si="1"/>
        <v>0</v>
      </c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22" ht="15" customHeight="1" x14ac:dyDescent="0.25">
      <c r="A10" s="6">
        <v>9</v>
      </c>
      <c r="B10" s="3" t="s">
        <v>5</v>
      </c>
      <c r="C10" s="7">
        <v>7807350</v>
      </c>
      <c r="D10" s="8">
        <f t="shared" si="0"/>
        <v>5.2414547968002E-3</v>
      </c>
      <c r="E10" s="33">
        <v>-68500</v>
      </c>
      <c r="F10" s="34">
        <f t="shared" si="1"/>
        <v>-8.6974739234495328E-3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2" ht="15" customHeight="1" x14ac:dyDescent="0.25">
      <c r="A11" s="6">
        <v>10</v>
      </c>
      <c r="B11" s="3" t="s">
        <v>4</v>
      </c>
      <c r="C11" s="7">
        <v>7417996</v>
      </c>
      <c r="D11" s="8">
        <f t="shared" si="0"/>
        <v>4.9800624689356433E-3</v>
      </c>
      <c r="E11" s="33">
        <v>134437</v>
      </c>
      <c r="F11" s="34">
        <f t="shared" si="1"/>
        <v>1.8457597446523054E-2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</row>
    <row r="12" spans="1:22" ht="15" customHeight="1" x14ac:dyDescent="0.25">
      <c r="A12" s="6">
        <v>11</v>
      </c>
      <c r="B12" s="3" t="s">
        <v>2</v>
      </c>
      <c r="C12" s="7">
        <v>6635650</v>
      </c>
      <c r="D12" s="8">
        <f t="shared" si="0"/>
        <v>4.4548354463918288E-3</v>
      </c>
      <c r="E12" s="33">
        <v>0</v>
      </c>
      <c r="F12" s="34">
        <f t="shared" si="1"/>
        <v>0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</row>
    <row r="13" spans="1:22" ht="15" customHeight="1" x14ac:dyDescent="0.25">
      <c r="A13" s="6">
        <v>12</v>
      </c>
      <c r="B13" s="3" t="s">
        <v>192</v>
      </c>
      <c r="C13" s="7">
        <v>5809095</v>
      </c>
      <c r="D13" s="8">
        <f t="shared" si="0"/>
        <v>3.8999287662033928E-3</v>
      </c>
      <c r="E13" s="33">
        <v>-102700</v>
      </c>
      <c r="F13" s="34">
        <f t="shared" si="1"/>
        <v>-1.7372050282528403E-2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22" ht="15" customHeight="1" x14ac:dyDescent="0.25">
      <c r="A14" s="6">
        <v>13</v>
      </c>
      <c r="B14" s="3" t="s">
        <v>194</v>
      </c>
      <c r="C14" s="7">
        <v>5467815</v>
      </c>
      <c r="D14" s="8">
        <f t="shared" si="0"/>
        <v>3.6708108589682911E-3</v>
      </c>
      <c r="E14" s="33">
        <v>-360900</v>
      </c>
      <c r="F14" s="34">
        <f t="shared" si="1"/>
        <v>-6.191759247106781E-2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</row>
    <row r="15" spans="1:22" ht="15" customHeight="1" x14ac:dyDescent="0.25">
      <c r="A15" s="6">
        <v>14</v>
      </c>
      <c r="B15" s="3" t="s">
        <v>13</v>
      </c>
      <c r="C15" s="7">
        <v>5185450</v>
      </c>
      <c r="D15" s="8">
        <f t="shared" si="0"/>
        <v>3.4812454643467499E-3</v>
      </c>
      <c r="E15" s="33">
        <v>-53237</v>
      </c>
      <c r="F15" s="34">
        <f t="shared" si="1"/>
        <v>-1.0162279212329348E-2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22" ht="15" customHeight="1" x14ac:dyDescent="0.25">
      <c r="A16" s="6">
        <v>15</v>
      </c>
      <c r="B16" s="3" t="s">
        <v>176</v>
      </c>
      <c r="C16" s="7">
        <v>5120000</v>
      </c>
      <c r="D16" s="8">
        <f t="shared" si="0"/>
        <v>3.4373056875402056E-3</v>
      </c>
      <c r="E16" s="33">
        <v>25000</v>
      </c>
      <c r="F16" s="34">
        <f t="shared" si="1"/>
        <v>4.9067713444553487E-3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spans="1:22" ht="15" customHeight="1" x14ac:dyDescent="0.25">
      <c r="A17" s="6">
        <v>16</v>
      </c>
      <c r="B17" s="3" t="s">
        <v>125</v>
      </c>
      <c r="C17" s="7">
        <v>5041210</v>
      </c>
      <c r="D17" s="8">
        <f t="shared" si="0"/>
        <v>3.3844101181805782E-3</v>
      </c>
      <c r="E17" s="33">
        <v>-10000</v>
      </c>
      <c r="F17" s="34">
        <f t="shared" si="1"/>
        <v>-1.9797236701701178E-3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22" ht="15" customHeight="1" x14ac:dyDescent="0.25">
      <c r="A18" s="6">
        <v>17</v>
      </c>
      <c r="B18" s="3" t="s">
        <v>261</v>
      </c>
      <c r="C18" s="7">
        <v>4706946</v>
      </c>
      <c r="D18" s="8">
        <f t="shared" si="0"/>
        <v>3.1600023938954339E-3</v>
      </c>
      <c r="E18" s="33">
        <v>798098</v>
      </c>
      <c r="F18" s="34" t="s">
        <v>229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22" ht="15" customHeight="1" x14ac:dyDescent="0.25">
      <c r="A19" s="6">
        <v>18</v>
      </c>
      <c r="B19" s="3" t="s">
        <v>230</v>
      </c>
      <c r="C19" s="7">
        <v>4231944</v>
      </c>
      <c r="D19" s="8">
        <f t="shared" si="0"/>
        <v>2.8411103868264936E-3</v>
      </c>
      <c r="E19" s="33">
        <v>120523</v>
      </c>
      <c r="F19" s="34">
        <f t="shared" si="1"/>
        <v>2.931419574886639E-2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2" ht="15" customHeight="1" x14ac:dyDescent="0.25">
      <c r="A20" s="6">
        <v>19</v>
      </c>
      <c r="B20" s="3" t="s">
        <v>183</v>
      </c>
      <c r="C20" s="7">
        <v>4082105.9999999995</v>
      </c>
      <c r="D20" s="8">
        <f t="shared" si="0"/>
        <v>2.7405168302621088E-3</v>
      </c>
      <c r="E20" s="33">
        <v>0</v>
      </c>
      <c r="F20" s="34">
        <f t="shared" si="1"/>
        <v>0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ht="15" customHeight="1" x14ac:dyDescent="0.25">
      <c r="A21" s="6">
        <v>20</v>
      </c>
      <c r="B21" s="3" t="s">
        <v>204</v>
      </c>
      <c r="C21" s="7">
        <v>3875097</v>
      </c>
      <c r="D21" s="8">
        <f t="shared" si="0"/>
        <v>2.601541593333982E-3</v>
      </c>
      <c r="E21" s="33">
        <v>4870</v>
      </c>
      <c r="F21" s="34">
        <f t="shared" si="1"/>
        <v>1.258324124140522E-3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ht="15" customHeight="1" x14ac:dyDescent="0.25">
      <c r="A22" s="6">
        <v>21</v>
      </c>
      <c r="B22" s="3" t="s">
        <v>9</v>
      </c>
      <c r="C22" s="7">
        <v>3609781</v>
      </c>
      <c r="D22" s="8">
        <f t="shared" si="0"/>
        <v>2.4234220238426897E-3</v>
      </c>
      <c r="E22" s="33">
        <v>321</v>
      </c>
      <c r="F22" s="34">
        <f t="shared" si="1"/>
        <v>8.8932970582857271E-5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ht="15" customHeight="1" x14ac:dyDescent="0.25">
      <c r="A23" s="6">
        <v>22</v>
      </c>
      <c r="B23" s="3" t="s">
        <v>182</v>
      </c>
      <c r="C23" s="7">
        <v>2882771</v>
      </c>
      <c r="D23" s="8">
        <f t="shared" si="0"/>
        <v>1.9353447566749934E-3</v>
      </c>
      <c r="E23" s="33">
        <v>0</v>
      </c>
      <c r="F23" s="34">
        <f t="shared" si="1"/>
        <v>0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ht="15" customHeight="1" x14ac:dyDescent="0.25">
      <c r="A24" s="6">
        <v>23</v>
      </c>
      <c r="B24" s="3" t="s">
        <v>205</v>
      </c>
      <c r="C24" s="7">
        <v>2856223</v>
      </c>
      <c r="D24" s="8">
        <f t="shared" si="0"/>
        <v>1.9175217896060838E-3</v>
      </c>
      <c r="E24" s="33">
        <v>0</v>
      </c>
      <c r="F24" s="34">
        <f t="shared" si="1"/>
        <v>0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ht="15" customHeight="1" x14ac:dyDescent="0.25">
      <c r="A25" s="6">
        <v>24</v>
      </c>
      <c r="B25" s="3" t="s">
        <v>262</v>
      </c>
      <c r="C25" s="7">
        <v>2854958</v>
      </c>
      <c r="D25" s="8">
        <f t="shared" si="0"/>
        <v>1.9166725334157052E-3</v>
      </c>
      <c r="E25" s="33">
        <v>0</v>
      </c>
      <c r="F25" s="34">
        <f t="shared" si="1"/>
        <v>0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ht="15" customHeight="1" x14ac:dyDescent="0.25">
      <c r="A26" s="6">
        <v>25</v>
      </c>
      <c r="B26" s="3" t="s">
        <v>18</v>
      </c>
      <c r="C26" s="7">
        <v>2774671</v>
      </c>
      <c r="D26" s="8">
        <f t="shared" si="0"/>
        <v>1.8627719549517323E-3</v>
      </c>
      <c r="E26" s="33">
        <v>115257</v>
      </c>
      <c r="F26" s="34" t="s">
        <v>229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 ht="15" customHeight="1" x14ac:dyDescent="0.25">
      <c r="A27" s="6">
        <v>26</v>
      </c>
      <c r="B27" s="3" t="s">
        <v>127</v>
      </c>
      <c r="C27" s="7">
        <v>2742390</v>
      </c>
      <c r="D27" s="8">
        <f t="shared" si="0"/>
        <v>1.8411001454010517E-3</v>
      </c>
      <c r="E27" s="33">
        <v>0</v>
      </c>
      <c r="F27" s="34">
        <f t="shared" si="1"/>
        <v>0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spans="1:22" ht="15" customHeight="1" x14ac:dyDescent="0.25">
      <c r="A28" s="6">
        <v>27</v>
      </c>
      <c r="B28" s="3" t="s">
        <v>29</v>
      </c>
      <c r="C28" s="7">
        <v>2709664</v>
      </c>
      <c r="D28" s="8">
        <f t="shared" si="0"/>
        <v>1.8191295856490124E-3</v>
      </c>
      <c r="E28" s="33">
        <v>163054</v>
      </c>
      <c r="F28" s="34">
        <f t="shared" si="1"/>
        <v>6.4027864494367023E-2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spans="1:22" ht="15" customHeight="1" x14ac:dyDescent="0.25">
      <c r="A29" s="6">
        <v>28</v>
      </c>
      <c r="B29" s="3" t="s">
        <v>148</v>
      </c>
      <c r="C29" s="7">
        <v>2671566</v>
      </c>
      <c r="D29" s="8">
        <f t="shared" si="0"/>
        <v>1.7935525403201245E-3</v>
      </c>
      <c r="E29" s="33">
        <v>5387</v>
      </c>
      <c r="F29" s="34">
        <f t="shared" si="1"/>
        <v>2.0204944979313093E-3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spans="1:22" ht="15" customHeight="1" x14ac:dyDescent="0.25">
      <c r="A30" s="6">
        <v>29</v>
      </c>
      <c r="B30" s="3" t="s">
        <v>110</v>
      </c>
      <c r="C30" s="7">
        <v>2634174</v>
      </c>
      <c r="D30" s="8">
        <f t="shared" si="0"/>
        <v>1.7684494672208072E-3</v>
      </c>
      <c r="E30" s="33">
        <v>0</v>
      </c>
      <c r="F30" s="34">
        <f t="shared" si="1"/>
        <v>0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spans="1:22" ht="15" customHeight="1" x14ac:dyDescent="0.25">
      <c r="A31" s="6">
        <v>30</v>
      </c>
      <c r="B31" s="3" t="s">
        <v>245</v>
      </c>
      <c r="C31" s="7">
        <v>2552023</v>
      </c>
      <c r="D31" s="8">
        <f t="shared" si="0"/>
        <v>1.7132974946549645E-3</v>
      </c>
      <c r="E31" s="33">
        <v>0</v>
      </c>
      <c r="F31" s="34">
        <f t="shared" si="1"/>
        <v>0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spans="1:22" ht="15" customHeight="1" x14ac:dyDescent="0.25">
      <c r="A32" s="6">
        <v>31</v>
      </c>
      <c r="B32" s="3" t="s">
        <v>257</v>
      </c>
      <c r="C32" s="7">
        <v>2374339</v>
      </c>
      <c r="D32" s="8">
        <f t="shared" si="0"/>
        <v>1.5940095603219774E-3</v>
      </c>
      <c r="E32" s="33">
        <v>1328424</v>
      </c>
      <c r="F32" s="34">
        <f t="shared" si="1"/>
        <v>1.2701070354665531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spans="1:22" ht="15" customHeight="1" x14ac:dyDescent="0.25">
      <c r="A33" s="6">
        <v>32</v>
      </c>
      <c r="B33" s="3" t="s">
        <v>27</v>
      </c>
      <c r="C33" s="7">
        <v>2342027</v>
      </c>
      <c r="D33" s="8">
        <f t="shared" si="0"/>
        <v>1.5723169389595167E-3</v>
      </c>
      <c r="E33" s="33">
        <v>74852</v>
      </c>
      <c r="F33" s="34">
        <f t="shared" si="1"/>
        <v>3.3015536956785427E-2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spans="1:22" ht="15" customHeight="1" x14ac:dyDescent="0.25">
      <c r="A34" s="6">
        <v>33</v>
      </c>
      <c r="B34" s="3" t="s">
        <v>136</v>
      </c>
      <c r="C34" s="7">
        <v>2311696</v>
      </c>
      <c r="D34" s="8">
        <f t="shared" si="0"/>
        <v>1.5519542595046763E-3</v>
      </c>
      <c r="E34" s="33">
        <v>-64922</v>
      </c>
      <c r="F34" s="34">
        <f t="shared" si="1"/>
        <v>-2.731696890286954E-2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spans="1:22" ht="15" customHeight="1" x14ac:dyDescent="0.25">
      <c r="A35" s="6">
        <v>34</v>
      </c>
      <c r="B35" s="3" t="s">
        <v>21</v>
      </c>
      <c r="C35" s="7">
        <v>2269313</v>
      </c>
      <c r="D35" s="8">
        <f t="shared" si="0"/>
        <v>1.5235004847087748E-3</v>
      </c>
      <c r="E35" s="33">
        <v>33189</v>
      </c>
      <c r="F35" s="34">
        <f t="shared" si="1"/>
        <v>1.4842200164212718E-2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spans="1:22" ht="15" customHeight="1" x14ac:dyDescent="0.25">
      <c r="A36" s="6">
        <v>35</v>
      </c>
      <c r="B36" s="3" t="s">
        <v>86</v>
      </c>
      <c r="C36" s="7">
        <v>2248282</v>
      </c>
      <c r="D36" s="8">
        <f t="shared" si="0"/>
        <v>1.5093813487879431E-3</v>
      </c>
      <c r="E36" s="33">
        <v>1726120</v>
      </c>
      <c r="F36" s="34">
        <f t="shared" si="1"/>
        <v>3.3057173827279658</v>
      </c>
      <c r="I36"/>
      <c r="J36"/>
      <c r="K36"/>
      <c r="L36"/>
      <c r="M36"/>
      <c r="N36"/>
      <c r="O36"/>
      <c r="P36"/>
      <c r="Q36"/>
      <c r="R36"/>
      <c r="S36"/>
      <c r="T36"/>
      <c r="U36"/>
      <c r="V36"/>
    </row>
    <row r="37" spans="1:22" ht="15" customHeight="1" x14ac:dyDescent="0.25">
      <c r="A37" s="6">
        <v>36</v>
      </c>
      <c r="B37" s="3" t="s">
        <v>193</v>
      </c>
      <c r="C37" s="7">
        <v>2189318</v>
      </c>
      <c r="D37" s="8">
        <f t="shared" si="0"/>
        <v>1.4697959400847946E-3</v>
      </c>
      <c r="E37" s="33">
        <v>0</v>
      </c>
      <c r="F37" s="34" t="s">
        <v>229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</row>
    <row r="38" spans="1:22" ht="15" customHeight="1" x14ac:dyDescent="0.25">
      <c r="A38" s="6">
        <v>37</v>
      </c>
      <c r="B38" s="3" t="s">
        <v>263</v>
      </c>
      <c r="C38" s="7">
        <v>2155897</v>
      </c>
      <c r="D38" s="8">
        <f t="shared" si="0"/>
        <v>1.4473587929396223E-3</v>
      </c>
      <c r="E38" s="33">
        <v>0</v>
      </c>
      <c r="F38" s="34">
        <f t="shared" si="1"/>
        <v>0</v>
      </c>
      <c r="I38"/>
      <c r="J38"/>
      <c r="K38"/>
      <c r="L38"/>
      <c r="M38"/>
      <c r="N38"/>
      <c r="O38"/>
      <c r="P38"/>
      <c r="Q38"/>
      <c r="R38"/>
      <c r="S38"/>
      <c r="T38"/>
      <c r="U38"/>
      <c r="V38"/>
    </row>
    <row r="39" spans="1:22" ht="15" customHeight="1" x14ac:dyDescent="0.25">
      <c r="A39" s="6">
        <v>38</v>
      </c>
      <c r="B39" s="3" t="s">
        <v>212</v>
      </c>
      <c r="C39" s="7">
        <v>2086226</v>
      </c>
      <c r="D39" s="8">
        <f t="shared" si="0"/>
        <v>1.4005852529871588E-3</v>
      </c>
      <c r="E39" s="33">
        <v>0</v>
      </c>
      <c r="F39" s="34">
        <f t="shared" si="1"/>
        <v>0</v>
      </c>
      <c r="I39"/>
      <c r="J39"/>
      <c r="K39"/>
      <c r="L39"/>
      <c r="M39"/>
      <c r="N39"/>
      <c r="O39"/>
      <c r="P39"/>
      <c r="Q39"/>
      <c r="R39"/>
      <c r="S39"/>
      <c r="T39"/>
      <c r="U39"/>
      <c r="V39"/>
    </row>
    <row r="40" spans="1:22" ht="15" customHeight="1" x14ac:dyDescent="0.25">
      <c r="A40" s="6">
        <v>39</v>
      </c>
      <c r="B40" s="3" t="s">
        <v>114</v>
      </c>
      <c r="C40" s="7">
        <v>1978147</v>
      </c>
      <c r="D40" s="8">
        <f t="shared" si="0"/>
        <v>1.3280265495880068E-3</v>
      </c>
      <c r="E40" s="33">
        <v>38575</v>
      </c>
      <c r="F40" s="34">
        <f t="shared" si="1"/>
        <v>1.9888408370506483E-2</v>
      </c>
      <c r="I40"/>
      <c r="J40"/>
      <c r="K40"/>
      <c r="L40"/>
      <c r="M40"/>
      <c r="N40"/>
      <c r="O40"/>
      <c r="P40"/>
      <c r="Q40"/>
      <c r="R40"/>
      <c r="S40"/>
      <c r="T40"/>
      <c r="U40"/>
      <c r="V40"/>
    </row>
    <row r="41" spans="1:22" ht="15" customHeight="1" x14ac:dyDescent="0.25">
      <c r="A41" s="6">
        <v>40</v>
      </c>
      <c r="B41" s="3" t="s">
        <v>15</v>
      </c>
      <c r="C41" s="7">
        <v>1970076</v>
      </c>
      <c r="D41" s="8">
        <f t="shared" si="0"/>
        <v>1.3226080936887612E-3</v>
      </c>
      <c r="E41" s="33">
        <v>0</v>
      </c>
      <c r="F41" s="34">
        <f t="shared" si="1"/>
        <v>0</v>
      </c>
      <c r="I41"/>
      <c r="J41"/>
      <c r="K41"/>
      <c r="L41"/>
      <c r="M41"/>
      <c r="N41"/>
      <c r="O41"/>
      <c r="P41"/>
      <c r="Q41"/>
      <c r="R41"/>
      <c r="S41"/>
      <c r="T41"/>
      <c r="U41"/>
      <c r="V41"/>
    </row>
    <row r="42" spans="1:22" ht="15" customHeight="1" x14ac:dyDescent="0.25">
      <c r="A42" s="6">
        <v>41</v>
      </c>
      <c r="B42" s="3" t="s">
        <v>30</v>
      </c>
      <c r="C42" s="7">
        <v>1963518</v>
      </c>
      <c r="D42" s="8">
        <f t="shared" si="0"/>
        <v>1.3182053884741346E-3</v>
      </c>
      <c r="E42" s="33">
        <v>163623</v>
      </c>
      <c r="F42" s="34">
        <f t="shared" si="1"/>
        <v>9.090696957322511E-2</v>
      </c>
      <c r="I42"/>
      <c r="J42"/>
      <c r="K42"/>
      <c r="L42"/>
      <c r="M42"/>
      <c r="N42"/>
      <c r="O42"/>
      <c r="P42"/>
      <c r="Q42"/>
      <c r="R42"/>
      <c r="S42"/>
      <c r="T42"/>
      <c r="U42"/>
      <c r="V42"/>
    </row>
    <row r="43" spans="1:22" ht="15" customHeight="1" x14ac:dyDescent="0.25">
      <c r="A43" s="6">
        <v>42</v>
      </c>
      <c r="B43" s="3" t="s">
        <v>17</v>
      </c>
      <c r="C43" s="7">
        <v>1860000</v>
      </c>
      <c r="D43" s="8">
        <f t="shared" si="0"/>
        <v>1.2487087068017153E-3</v>
      </c>
      <c r="E43" s="33">
        <v>0</v>
      </c>
      <c r="F43" s="34">
        <f t="shared" si="1"/>
        <v>0</v>
      </c>
      <c r="I43"/>
      <c r="J43"/>
      <c r="K43"/>
      <c r="L43"/>
      <c r="M43"/>
      <c r="N43"/>
      <c r="O43"/>
      <c r="P43"/>
      <c r="Q43"/>
      <c r="R43"/>
      <c r="S43"/>
      <c r="T43"/>
      <c r="U43"/>
      <c r="V43"/>
    </row>
    <row r="44" spans="1:22" ht="15" customHeight="1" x14ac:dyDescent="0.25">
      <c r="A44" s="6">
        <v>43</v>
      </c>
      <c r="B44" s="3" t="s">
        <v>87</v>
      </c>
      <c r="C44" s="7">
        <v>1821310</v>
      </c>
      <c r="D44" s="8">
        <f t="shared" si="0"/>
        <v>1.2227342230027053E-3</v>
      </c>
      <c r="E44" s="33">
        <v>895</v>
      </c>
      <c r="F44" s="34">
        <f t="shared" si="1"/>
        <v>4.9164613563390763E-4</v>
      </c>
      <c r="I44"/>
      <c r="J44"/>
      <c r="K44"/>
      <c r="L44"/>
      <c r="M44"/>
      <c r="N44"/>
      <c r="O44"/>
      <c r="P44"/>
      <c r="Q44"/>
      <c r="R44"/>
      <c r="S44"/>
      <c r="T44"/>
      <c r="U44"/>
      <c r="V44"/>
    </row>
    <row r="45" spans="1:22" ht="15" customHeight="1" x14ac:dyDescent="0.25">
      <c r="A45" s="6">
        <v>44</v>
      </c>
      <c r="B45" s="3" t="s">
        <v>132</v>
      </c>
      <c r="C45" s="7">
        <v>1779408</v>
      </c>
      <c r="D45" s="8">
        <f t="shared" si="0"/>
        <v>1.1946033669637778E-3</v>
      </c>
      <c r="E45" s="33">
        <v>0</v>
      </c>
      <c r="F45" s="34">
        <f t="shared" si="1"/>
        <v>0</v>
      </c>
      <c r="I45"/>
      <c r="J45"/>
      <c r="K45"/>
      <c r="L45"/>
      <c r="M45"/>
      <c r="N45"/>
      <c r="O45"/>
      <c r="P45"/>
      <c r="Q45"/>
      <c r="R45"/>
      <c r="S45"/>
      <c r="T45"/>
      <c r="U45"/>
      <c r="V45"/>
    </row>
    <row r="46" spans="1:22" ht="15" customHeight="1" x14ac:dyDescent="0.25">
      <c r="A46" s="6">
        <v>45</v>
      </c>
      <c r="B46" s="3" t="s">
        <v>126</v>
      </c>
      <c r="C46" s="7">
        <v>1695862</v>
      </c>
      <c r="D46" s="8">
        <f t="shared" si="0"/>
        <v>1.1385148628678336E-3</v>
      </c>
      <c r="E46" s="33">
        <v>-16599</v>
      </c>
      <c r="F46" s="34">
        <f t="shared" si="1"/>
        <v>-9.6930674625582709E-3</v>
      </c>
      <c r="I46"/>
      <c r="J46"/>
      <c r="K46"/>
      <c r="L46"/>
      <c r="M46"/>
      <c r="N46"/>
      <c r="O46"/>
      <c r="P46"/>
      <c r="Q46"/>
      <c r="R46"/>
      <c r="S46"/>
      <c r="T46"/>
      <c r="U46"/>
      <c r="V46"/>
    </row>
    <row r="47" spans="1:22" ht="15" customHeight="1" x14ac:dyDescent="0.25">
      <c r="A47" s="6">
        <v>46</v>
      </c>
      <c r="B47" s="3" t="s">
        <v>109</v>
      </c>
      <c r="C47" s="7">
        <v>1668362</v>
      </c>
      <c r="D47" s="8">
        <f t="shared" si="0"/>
        <v>1.1200527717726469E-3</v>
      </c>
      <c r="E47" s="33">
        <v>0</v>
      </c>
      <c r="F47" s="34">
        <f t="shared" si="1"/>
        <v>0</v>
      </c>
      <c r="I47"/>
      <c r="J47"/>
      <c r="K47"/>
      <c r="L47"/>
      <c r="M47"/>
      <c r="N47"/>
      <c r="O47"/>
      <c r="P47"/>
      <c r="Q47"/>
      <c r="R47"/>
      <c r="S47"/>
      <c r="T47"/>
      <c r="U47"/>
      <c r="V47"/>
    </row>
    <row r="48" spans="1:22" ht="15" customHeight="1" x14ac:dyDescent="0.25">
      <c r="A48" s="6">
        <v>47</v>
      </c>
      <c r="B48" s="3" t="s">
        <v>128</v>
      </c>
      <c r="C48" s="7">
        <v>1648143</v>
      </c>
      <c r="D48" s="8">
        <f t="shared" si="0"/>
        <v>1.1064787710506987E-3</v>
      </c>
      <c r="E48" s="33">
        <v>22070</v>
      </c>
      <c r="F48" s="34">
        <f t="shared" si="1"/>
        <v>1.3572576384947048E-2</v>
      </c>
      <c r="I48"/>
      <c r="J48"/>
      <c r="K48"/>
      <c r="L48"/>
      <c r="M48"/>
      <c r="N48"/>
      <c r="O48"/>
      <c r="P48"/>
      <c r="Q48"/>
      <c r="R48"/>
      <c r="S48"/>
      <c r="T48"/>
      <c r="U48"/>
      <c r="V48"/>
    </row>
    <row r="49" spans="1:22" ht="15" customHeight="1" x14ac:dyDescent="0.25">
      <c r="A49" s="6">
        <v>48</v>
      </c>
      <c r="B49" s="3" t="s">
        <v>112</v>
      </c>
      <c r="C49" s="7">
        <v>1612371</v>
      </c>
      <c r="D49" s="8">
        <f t="shared" si="0"/>
        <v>1.08246328295408E-3</v>
      </c>
      <c r="E49" s="33">
        <v>39317</v>
      </c>
      <c r="F49" s="34">
        <f t="shared" si="1"/>
        <v>2.4994056148104262E-2</v>
      </c>
      <c r="I49"/>
      <c r="J49"/>
      <c r="K49"/>
      <c r="L49"/>
      <c r="M49"/>
      <c r="N49"/>
      <c r="O49"/>
      <c r="P49"/>
      <c r="Q49"/>
      <c r="R49"/>
      <c r="S49"/>
      <c r="T49"/>
      <c r="U49"/>
      <c r="V49"/>
    </row>
    <row r="50" spans="1:22" ht="15" customHeight="1" x14ac:dyDescent="0.25">
      <c r="A50" s="6">
        <v>49</v>
      </c>
      <c r="B50" s="3" t="s">
        <v>133</v>
      </c>
      <c r="C50" s="7">
        <v>1574665</v>
      </c>
      <c r="D50" s="8">
        <f t="shared" si="0"/>
        <v>1.057149406341894E-3</v>
      </c>
      <c r="E50" s="33">
        <v>-556771</v>
      </c>
      <c r="F50" s="34" t="s">
        <v>229</v>
      </c>
      <c r="I50"/>
      <c r="J50"/>
      <c r="K50"/>
      <c r="L50"/>
      <c r="M50"/>
      <c r="N50"/>
      <c r="O50"/>
      <c r="P50"/>
      <c r="Q50"/>
      <c r="R50"/>
      <c r="S50"/>
      <c r="T50"/>
      <c r="U50"/>
      <c r="V50"/>
    </row>
    <row r="51" spans="1:22" ht="15" customHeight="1" x14ac:dyDescent="0.25">
      <c r="A51" s="6">
        <v>50</v>
      </c>
      <c r="B51" s="3" t="s">
        <v>129</v>
      </c>
      <c r="C51" s="7">
        <v>1397051</v>
      </c>
      <c r="D51" s="8">
        <f t="shared" si="0"/>
        <v>9.3790846642260387E-4</v>
      </c>
      <c r="E51" s="33">
        <v>-31770</v>
      </c>
      <c r="F51" s="34">
        <f t="shared" si="1"/>
        <v>-2.2235115525317727E-2</v>
      </c>
      <c r="I51"/>
      <c r="J51"/>
      <c r="K51"/>
      <c r="L51"/>
      <c r="M51"/>
      <c r="N51"/>
      <c r="O51"/>
      <c r="P51"/>
      <c r="Q51"/>
      <c r="R51"/>
      <c r="S51"/>
      <c r="T51"/>
      <c r="U51"/>
      <c r="V51"/>
    </row>
    <row r="52" spans="1:22" ht="15" customHeight="1" x14ac:dyDescent="0.25">
      <c r="A52" s="6">
        <v>51</v>
      </c>
      <c r="B52" s="3" t="s">
        <v>296</v>
      </c>
      <c r="C52" s="7">
        <v>1393311</v>
      </c>
      <c r="D52" s="8">
        <f t="shared" si="0"/>
        <v>9.3539762203365844E-4</v>
      </c>
      <c r="E52" s="33">
        <v>0</v>
      </c>
      <c r="F52" s="34">
        <f t="shared" si="1"/>
        <v>0</v>
      </c>
      <c r="I52"/>
      <c r="J52"/>
      <c r="K52"/>
      <c r="L52"/>
      <c r="M52"/>
      <c r="N52"/>
      <c r="O52"/>
      <c r="P52"/>
      <c r="Q52"/>
      <c r="R52"/>
      <c r="S52"/>
      <c r="T52"/>
      <c r="U52"/>
      <c r="V52"/>
    </row>
    <row r="53" spans="1:22" ht="15" customHeight="1" x14ac:dyDescent="0.25">
      <c r="A53" s="6">
        <v>52</v>
      </c>
      <c r="B53" s="3" t="s">
        <v>207</v>
      </c>
      <c r="C53" s="7">
        <v>1342123</v>
      </c>
      <c r="D53" s="8">
        <f t="shared" ref="D53:D63" si="2">+C53/$H$1</f>
        <v>9.0103262134346156E-4</v>
      </c>
      <c r="E53" s="33">
        <v>-9200</v>
      </c>
      <c r="F53" s="34">
        <f t="shared" si="1"/>
        <v>-6.8081428348366752E-3</v>
      </c>
      <c r="I53"/>
      <c r="J53"/>
      <c r="K53"/>
      <c r="L53"/>
      <c r="M53"/>
      <c r="N53"/>
      <c r="O53"/>
      <c r="P53"/>
      <c r="Q53"/>
      <c r="R53"/>
      <c r="S53"/>
      <c r="T53"/>
      <c r="U53"/>
      <c r="V53"/>
    </row>
    <row r="54" spans="1:22" ht="15" customHeight="1" x14ac:dyDescent="0.25">
      <c r="A54" s="6">
        <v>53</v>
      </c>
      <c r="B54" s="3" t="s">
        <v>28</v>
      </c>
      <c r="C54" s="7">
        <v>1318437</v>
      </c>
      <c r="D54" s="8">
        <f t="shared" si="2"/>
        <v>8.8513105444598553E-4</v>
      </c>
      <c r="E54" s="33">
        <v>15843</v>
      </c>
      <c r="F54" s="34">
        <f t="shared" si="1"/>
        <v>1.2162653904439909E-2</v>
      </c>
      <c r="I54"/>
      <c r="J54"/>
      <c r="K54"/>
      <c r="L54"/>
      <c r="M54"/>
      <c r="N54"/>
      <c r="O54"/>
      <c r="P54"/>
      <c r="Q54"/>
      <c r="R54"/>
      <c r="S54"/>
      <c r="T54"/>
      <c r="U54"/>
      <c r="V54"/>
    </row>
    <row r="55" spans="1:22" ht="15" customHeight="1" x14ac:dyDescent="0.25">
      <c r="A55" s="6">
        <v>54</v>
      </c>
      <c r="B55" s="3" t="s">
        <v>264</v>
      </c>
      <c r="C55" s="7">
        <v>1241037</v>
      </c>
      <c r="D55" s="8">
        <f t="shared" si="2"/>
        <v>8.331686598726239E-4</v>
      </c>
      <c r="E55" s="33">
        <v>-158498</v>
      </c>
      <c r="F55" s="34">
        <f t="shared" si="1"/>
        <v>-0.11325047247835889</v>
      </c>
      <c r="I55"/>
      <c r="J55"/>
      <c r="K55"/>
      <c r="L55"/>
      <c r="M55"/>
      <c r="N55"/>
      <c r="O55"/>
      <c r="P55"/>
      <c r="Q55"/>
      <c r="R55"/>
      <c r="S55"/>
      <c r="T55"/>
      <c r="U55"/>
      <c r="V55"/>
    </row>
    <row r="56" spans="1:22" ht="15" customHeight="1" x14ac:dyDescent="0.25">
      <c r="A56" s="6">
        <v>55</v>
      </c>
      <c r="B56" s="3" t="s">
        <v>11</v>
      </c>
      <c r="C56" s="7">
        <v>1137465</v>
      </c>
      <c r="D56" s="8">
        <f t="shared" si="2"/>
        <v>7.6363572536678121E-4</v>
      </c>
      <c r="E56" s="33">
        <v>0</v>
      </c>
      <c r="F56" s="34">
        <f t="shared" si="1"/>
        <v>0</v>
      </c>
      <c r="I56"/>
      <c r="J56"/>
      <c r="K56"/>
      <c r="L56"/>
      <c r="M56"/>
      <c r="N56"/>
      <c r="O56"/>
      <c r="P56"/>
      <c r="Q56"/>
      <c r="R56"/>
      <c r="S56"/>
      <c r="T56"/>
      <c r="U56"/>
      <c r="V56"/>
    </row>
    <row r="57" spans="1:22" ht="15" customHeight="1" x14ac:dyDescent="0.25">
      <c r="A57" s="6">
        <v>56</v>
      </c>
      <c r="B57" s="3" t="s">
        <v>108</v>
      </c>
      <c r="C57" s="7">
        <v>1114272</v>
      </c>
      <c r="D57" s="8">
        <f t="shared" si="2"/>
        <v>7.4806513341148435E-4</v>
      </c>
      <c r="E57" s="33">
        <v>0</v>
      </c>
      <c r="F57" s="34">
        <f t="shared" si="1"/>
        <v>0</v>
      </c>
      <c r="I57"/>
      <c r="J57"/>
      <c r="K57"/>
      <c r="L57"/>
      <c r="M57"/>
      <c r="N57"/>
      <c r="O57"/>
      <c r="P57"/>
      <c r="Q57"/>
      <c r="R57"/>
      <c r="S57"/>
      <c r="T57"/>
      <c r="U57"/>
      <c r="V57"/>
    </row>
    <row r="58" spans="1:22" ht="15" customHeight="1" x14ac:dyDescent="0.25">
      <c r="A58" s="6">
        <v>57</v>
      </c>
      <c r="B58" s="3" t="s">
        <v>10</v>
      </c>
      <c r="C58" s="7">
        <v>1076621</v>
      </c>
      <c r="D58" s="8">
        <f t="shared" si="2"/>
        <v>7.2278818098148905E-4</v>
      </c>
      <c r="E58" s="33">
        <v>-200000</v>
      </c>
      <c r="F58" s="34">
        <f t="shared" si="1"/>
        <v>-0.15666356733909281</v>
      </c>
      <c r="I58"/>
      <c r="J58"/>
      <c r="K58"/>
      <c r="L58"/>
      <c r="M58"/>
      <c r="N58"/>
      <c r="O58"/>
      <c r="P58"/>
      <c r="Q58"/>
      <c r="R58"/>
      <c r="S58"/>
      <c r="T58"/>
      <c r="U58"/>
      <c r="V58"/>
    </row>
    <row r="59" spans="1:22" ht="15" customHeight="1" x14ac:dyDescent="0.25">
      <c r="A59" s="6">
        <v>58</v>
      </c>
      <c r="B59" s="3" t="s">
        <v>113</v>
      </c>
      <c r="C59" s="7">
        <v>1064386</v>
      </c>
      <c r="D59" s="8">
        <f t="shared" si="2"/>
        <v>7.1457422881604873E-4</v>
      </c>
      <c r="E59" s="33">
        <v>0</v>
      </c>
      <c r="F59" s="34">
        <f t="shared" si="1"/>
        <v>0</v>
      </c>
      <c r="I59"/>
      <c r="J59"/>
      <c r="K59"/>
      <c r="L59"/>
      <c r="M59"/>
      <c r="N59"/>
      <c r="O59"/>
      <c r="P59"/>
      <c r="Q59"/>
      <c r="R59"/>
      <c r="S59"/>
      <c r="T59"/>
      <c r="U59"/>
      <c r="V59"/>
    </row>
    <row r="60" spans="1:22" ht="15" customHeight="1" x14ac:dyDescent="0.25">
      <c r="A60" s="6">
        <v>59</v>
      </c>
      <c r="B60" s="3" t="s">
        <v>20</v>
      </c>
      <c r="C60" s="7">
        <v>1009353</v>
      </c>
      <c r="D60" s="8">
        <f t="shared" si="2"/>
        <v>6.7762789211636113E-4</v>
      </c>
      <c r="E60" s="33">
        <v>16062</v>
      </c>
      <c r="F60" s="34">
        <f t="shared" si="1"/>
        <v>1.6170487802668099E-2</v>
      </c>
      <c r="I60"/>
      <c r="J60"/>
      <c r="K60"/>
      <c r="L60"/>
      <c r="M60"/>
      <c r="N60"/>
      <c r="O60"/>
      <c r="P60"/>
      <c r="Q60"/>
      <c r="R60"/>
      <c r="S60"/>
      <c r="T60"/>
      <c r="U60"/>
      <c r="V60"/>
    </row>
    <row r="61" spans="1:22" ht="15" customHeight="1" x14ac:dyDescent="0.25">
      <c r="A61" s="6">
        <v>60</v>
      </c>
      <c r="B61" s="3" t="s">
        <v>14</v>
      </c>
      <c r="C61" s="7">
        <v>1000000</v>
      </c>
      <c r="D61" s="8">
        <f t="shared" si="2"/>
        <v>6.7134876709769645E-4</v>
      </c>
      <c r="E61" s="33">
        <v>0</v>
      </c>
      <c r="F61" s="34">
        <f t="shared" si="1"/>
        <v>0</v>
      </c>
      <c r="I61"/>
      <c r="J61"/>
      <c r="K61"/>
      <c r="L61"/>
      <c r="M61"/>
      <c r="N61"/>
      <c r="O61"/>
      <c r="P61"/>
      <c r="Q61"/>
      <c r="R61"/>
      <c r="S61"/>
      <c r="T61"/>
      <c r="U61"/>
      <c r="V61"/>
    </row>
    <row r="62" spans="1:22" ht="15" customHeight="1" x14ac:dyDescent="0.25">
      <c r="A62" s="6">
        <v>61</v>
      </c>
      <c r="B62" s="3" t="s">
        <v>175</v>
      </c>
      <c r="C62" s="7">
        <v>914681</v>
      </c>
      <c r="D62" s="8">
        <f t="shared" si="2"/>
        <v>6.1406996163768806E-4</v>
      </c>
      <c r="E62" s="33">
        <v>-69583</v>
      </c>
      <c r="F62" s="34">
        <f t="shared" si="1"/>
        <v>-7.0695463818650287E-2</v>
      </c>
      <c r="I62"/>
      <c r="J62"/>
      <c r="K62"/>
      <c r="L62"/>
      <c r="M62"/>
      <c r="N62"/>
      <c r="O62"/>
      <c r="P62"/>
      <c r="Q62"/>
      <c r="R62"/>
      <c r="S62"/>
      <c r="T62"/>
      <c r="U62"/>
      <c r="V62"/>
    </row>
    <row r="63" spans="1:22" ht="15" customHeight="1" x14ac:dyDescent="0.25">
      <c r="A63" s="6">
        <v>62</v>
      </c>
      <c r="B63" s="3" t="s">
        <v>259</v>
      </c>
      <c r="C63" s="7">
        <v>890190</v>
      </c>
      <c r="D63" s="8">
        <f t="shared" si="2"/>
        <v>5.9762795898269836E-4</v>
      </c>
      <c r="E63" s="33">
        <v>0</v>
      </c>
      <c r="F63" s="34" t="s">
        <v>229</v>
      </c>
      <c r="I63"/>
      <c r="J63"/>
      <c r="K63"/>
      <c r="L63"/>
      <c r="M63"/>
      <c r="N63"/>
      <c r="O63"/>
      <c r="P63"/>
      <c r="Q63"/>
      <c r="R63"/>
      <c r="S63"/>
      <c r="T63"/>
      <c r="U63"/>
      <c r="V63"/>
    </row>
    <row r="64" spans="1:22" ht="15" customHeight="1" x14ac:dyDescent="0.25">
      <c r="A64" s="6">
        <v>63</v>
      </c>
      <c r="B64" s="3" t="s">
        <v>111</v>
      </c>
      <c r="C64" s="7">
        <v>888208</v>
      </c>
      <c r="D64" s="8">
        <f t="shared" ref="D64:D127" si="3">+C64/$H$1</f>
        <v>5.9629734572631073E-4</v>
      </c>
      <c r="E64" s="33">
        <v>0</v>
      </c>
      <c r="F64" s="34">
        <f t="shared" si="1"/>
        <v>0</v>
      </c>
      <c r="I64"/>
      <c r="J64"/>
      <c r="K64"/>
      <c r="L64"/>
      <c r="M64"/>
      <c r="N64"/>
      <c r="O64"/>
      <c r="P64"/>
      <c r="Q64"/>
      <c r="R64"/>
      <c r="S64"/>
      <c r="T64"/>
      <c r="U64"/>
      <c r="V64"/>
    </row>
    <row r="65" spans="1:22" ht="15" customHeight="1" x14ac:dyDescent="0.25">
      <c r="A65" s="6">
        <v>64</v>
      </c>
      <c r="B65" s="3" t="s">
        <v>254</v>
      </c>
      <c r="C65" s="7">
        <v>768266</v>
      </c>
      <c r="D65" s="8">
        <f t="shared" si="3"/>
        <v>5.1577443190307882E-4</v>
      </c>
      <c r="E65" s="33">
        <v>-307</v>
      </c>
      <c r="F65" s="34">
        <f t="shared" si="1"/>
        <v>-3.9944156248007673E-4</v>
      </c>
      <c r="I65"/>
      <c r="J65"/>
      <c r="K65"/>
      <c r="L65"/>
      <c r="M65"/>
      <c r="N65"/>
      <c r="O65"/>
      <c r="P65"/>
      <c r="Q65"/>
      <c r="R65"/>
      <c r="S65"/>
      <c r="T65"/>
      <c r="U65"/>
      <c r="V65"/>
    </row>
    <row r="66" spans="1:22" ht="15" customHeight="1" x14ac:dyDescent="0.25">
      <c r="A66" s="6">
        <v>65</v>
      </c>
      <c r="B66" s="3" t="s">
        <v>265</v>
      </c>
      <c r="C66" s="7">
        <v>731640</v>
      </c>
      <c r="D66" s="8">
        <f t="shared" si="3"/>
        <v>4.9118561195935862E-4</v>
      </c>
      <c r="E66" s="33">
        <v>0</v>
      </c>
      <c r="F66" s="34">
        <f t="shared" si="1"/>
        <v>0</v>
      </c>
      <c r="I66"/>
      <c r="J66"/>
      <c r="K66"/>
      <c r="L66"/>
      <c r="M66"/>
      <c r="N66"/>
      <c r="O66"/>
      <c r="P66"/>
      <c r="Q66"/>
      <c r="R66"/>
      <c r="S66"/>
      <c r="T66"/>
      <c r="U66"/>
      <c r="V66"/>
    </row>
    <row r="67" spans="1:22" ht="15" customHeight="1" x14ac:dyDescent="0.25">
      <c r="A67" s="6">
        <v>66</v>
      </c>
      <c r="B67" s="3" t="s">
        <v>231</v>
      </c>
      <c r="C67" s="7">
        <v>720000</v>
      </c>
      <c r="D67" s="8">
        <f t="shared" si="3"/>
        <v>4.8337111231034144E-4</v>
      </c>
      <c r="E67" s="33">
        <v>0</v>
      </c>
      <c r="F67" s="34" t="s">
        <v>229</v>
      </c>
      <c r="I67"/>
      <c r="J67"/>
      <c r="K67"/>
      <c r="L67"/>
      <c r="M67"/>
      <c r="N67"/>
      <c r="O67"/>
      <c r="P67"/>
      <c r="Q67"/>
      <c r="R67"/>
      <c r="S67"/>
      <c r="T67"/>
      <c r="U67"/>
      <c r="V67"/>
    </row>
    <row r="68" spans="1:22" ht="15" customHeight="1" x14ac:dyDescent="0.25">
      <c r="A68" s="6">
        <v>67</v>
      </c>
      <c r="B68" s="3" t="s">
        <v>137</v>
      </c>
      <c r="C68" s="7">
        <v>667982</v>
      </c>
      <c r="D68" s="8">
        <f t="shared" si="3"/>
        <v>4.4844889214345346E-4</v>
      </c>
      <c r="E68" s="33">
        <v>0</v>
      </c>
      <c r="F68" s="34">
        <f t="shared" ref="F68:F130" si="4">+IF(ISERR(E68/(C68-E68)),"",E68/(C68-E68))</f>
        <v>0</v>
      </c>
      <c r="I68"/>
      <c r="J68"/>
      <c r="K68"/>
      <c r="L68"/>
      <c r="M68"/>
      <c r="N68"/>
      <c r="O68"/>
      <c r="P68"/>
      <c r="Q68"/>
      <c r="R68"/>
      <c r="S68"/>
      <c r="T68"/>
      <c r="U68"/>
      <c r="V68"/>
    </row>
    <row r="69" spans="1:22" ht="15" customHeight="1" x14ac:dyDescent="0.25">
      <c r="A69" s="6">
        <v>68</v>
      </c>
      <c r="B69" s="3" t="s">
        <v>206</v>
      </c>
      <c r="C69" s="7">
        <v>652973</v>
      </c>
      <c r="D69" s="8">
        <f t="shared" si="3"/>
        <v>4.383726184980841E-4</v>
      </c>
      <c r="E69" s="33">
        <v>0</v>
      </c>
      <c r="F69" s="34">
        <f t="shared" si="4"/>
        <v>0</v>
      </c>
      <c r="I69"/>
      <c r="J69"/>
      <c r="K69"/>
      <c r="L69"/>
      <c r="M69"/>
      <c r="N69"/>
      <c r="O69"/>
      <c r="P69"/>
      <c r="Q69"/>
      <c r="R69"/>
      <c r="S69"/>
      <c r="T69"/>
      <c r="U69"/>
      <c r="V69"/>
    </row>
    <row r="70" spans="1:22" ht="15" customHeight="1" x14ac:dyDescent="0.25">
      <c r="A70" s="6">
        <v>69</v>
      </c>
      <c r="B70" s="3" t="s">
        <v>26</v>
      </c>
      <c r="C70" s="7">
        <v>651893</v>
      </c>
      <c r="D70" s="8">
        <f t="shared" si="3"/>
        <v>4.3764756182961863E-4</v>
      </c>
      <c r="E70" s="33">
        <v>-71497</v>
      </c>
      <c r="F70" s="34">
        <f t="shared" si="4"/>
        <v>-9.8836035886589527E-2</v>
      </c>
      <c r="I70"/>
      <c r="J70"/>
      <c r="K70"/>
      <c r="L70"/>
      <c r="M70"/>
      <c r="N70"/>
      <c r="O70"/>
      <c r="P70"/>
      <c r="Q70"/>
      <c r="R70"/>
      <c r="S70"/>
      <c r="T70"/>
      <c r="U70"/>
      <c r="V70"/>
    </row>
    <row r="71" spans="1:22" ht="15" customHeight="1" x14ac:dyDescent="0.25">
      <c r="A71" s="6">
        <v>70</v>
      </c>
      <c r="B71" s="3" t="s">
        <v>266</v>
      </c>
      <c r="C71" s="7">
        <v>632841</v>
      </c>
      <c r="D71" s="8">
        <f t="shared" si="3"/>
        <v>4.2485702511887329E-4</v>
      </c>
      <c r="E71" s="33">
        <v>0</v>
      </c>
      <c r="F71" s="34">
        <f t="shared" si="4"/>
        <v>0</v>
      </c>
      <c r="I71"/>
      <c r="J71"/>
      <c r="K71"/>
      <c r="L71"/>
      <c r="M71"/>
      <c r="N71"/>
      <c r="O71"/>
      <c r="P71"/>
      <c r="Q71"/>
      <c r="R71"/>
      <c r="S71"/>
      <c r="T71"/>
      <c r="U71"/>
      <c r="V71"/>
    </row>
    <row r="72" spans="1:22" ht="15" customHeight="1" x14ac:dyDescent="0.25">
      <c r="A72" s="6">
        <v>71</v>
      </c>
      <c r="B72" s="3" t="s">
        <v>23</v>
      </c>
      <c r="C72" s="7">
        <v>621413</v>
      </c>
      <c r="D72" s="8">
        <f t="shared" si="3"/>
        <v>4.171848514084808E-4</v>
      </c>
      <c r="E72" s="33">
        <v>19207</v>
      </c>
      <c r="F72" s="34">
        <f t="shared" si="4"/>
        <v>3.1894401583511291E-2</v>
      </c>
      <c r="I72"/>
      <c r="J72"/>
      <c r="K72"/>
      <c r="L72"/>
      <c r="M72"/>
      <c r="N72"/>
      <c r="O72"/>
      <c r="P72"/>
      <c r="Q72"/>
      <c r="R72"/>
      <c r="S72"/>
      <c r="T72"/>
      <c r="U72"/>
      <c r="V72"/>
    </row>
    <row r="73" spans="1:22" ht="15" customHeight="1" x14ac:dyDescent="0.25">
      <c r="A73" s="6">
        <v>72</v>
      </c>
      <c r="B73" s="3" t="s">
        <v>139</v>
      </c>
      <c r="C73" s="7">
        <v>620019</v>
      </c>
      <c r="D73" s="8">
        <f t="shared" si="3"/>
        <v>4.1624899122714662E-4</v>
      </c>
      <c r="E73" s="33">
        <v>0</v>
      </c>
      <c r="F73" s="34">
        <f t="shared" si="4"/>
        <v>0</v>
      </c>
      <c r="I73"/>
      <c r="J73"/>
      <c r="K73"/>
      <c r="L73"/>
      <c r="M73"/>
      <c r="N73"/>
      <c r="O73"/>
      <c r="P73"/>
      <c r="Q73"/>
      <c r="R73"/>
      <c r="S73"/>
      <c r="T73"/>
      <c r="U73"/>
      <c r="V73"/>
    </row>
    <row r="74" spans="1:22" ht="15" customHeight="1" x14ac:dyDescent="0.25">
      <c r="A74" s="6">
        <v>73</v>
      </c>
      <c r="B74" s="3" t="s">
        <v>210</v>
      </c>
      <c r="C74" s="7">
        <v>591923</v>
      </c>
      <c r="D74" s="8">
        <f t="shared" si="3"/>
        <v>3.9738677626676973E-4</v>
      </c>
      <c r="E74" s="33">
        <v>0</v>
      </c>
      <c r="F74" s="34">
        <f t="shared" si="4"/>
        <v>0</v>
      </c>
      <c r="I74"/>
      <c r="J74"/>
      <c r="K74"/>
      <c r="L74"/>
      <c r="M74"/>
      <c r="N74"/>
      <c r="O74"/>
      <c r="P74"/>
      <c r="Q74"/>
      <c r="R74"/>
      <c r="S74"/>
      <c r="T74"/>
      <c r="U74"/>
      <c r="V74"/>
    </row>
    <row r="75" spans="1:22" ht="15" customHeight="1" x14ac:dyDescent="0.25">
      <c r="A75" s="6">
        <v>74</v>
      </c>
      <c r="B75" s="3" t="s">
        <v>297</v>
      </c>
      <c r="C75" s="7">
        <v>560700</v>
      </c>
      <c r="D75" s="8">
        <f t="shared" si="3"/>
        <v>3.7642525371167835E-4</v>
      </c>
      <c r="E75" s="33">
        <v>0</v>
      </c>
      <c r="F75" s="34">
        <f t="shared" si="4"/>
        <v>0</v>
      </c>
      <c r="I75"/>
      <c r="J75"/>
      <c r="K75"/>
      <c r="L75"/>
      <c r="M75"/>
      <c r="N75"/>
      <c r="O75"/>
      <c r="P75"/>
      <c r="Q75"/>
      <c r="R75"/>
      <c r="S75"/>
      <c r="T75"/>
      <c r="U75"/>
      <c r="V75"/>
    </row>
    <row r="76" spans="1:22" ht="15" customHeight="1" x14ac:dyDescent="0.25">
      <c r="A76" s="6">
        <v>75</v>
      </c>
      <c r="B76" s="3" t="s">
        <v>279</v>
      </c>
      <c r="C76" s="7">
        <v>557035</v>
      </c>
      <c r="D76" s="8">
        <f t="shared" si="3"/>
        <v>3.7396476048026531E-4</v>
      </c>
      <c r="E76" s="33">
        <v>0</v>
      </c>
      <c r="F76" s="34">
        <f t="shared" si="4"/>
        <v>0</v>
      </c>
      <c r="I76"/>
      <c r="J76"/>
      <c r="K76"/>
      <c r="L76"/>
      <c r="M76"/>
      <c r="N76"/>
      <c r="O76"/>
      <c r="P76"/>
      <c r="Q76"/>
      <c r="R76"/>
      <c r="S76"/>
      <c r="T76"/>
      <c r="U76"/>
      <c r="V76"/>
    </row>
    <row r="77" spans="1:22" ht="15" customHeight="1" x14ac:dyDescent="0.25">
      <c r="A77" s="6">
        <v>76</v>
      </c>
      <c r="B77" s="3" t="s">
        <v>19</v>
      </c>
      <c r="C77" s="7">
        <v>529720</v>
      </c>
      <c r="D77" s="8">
        <f t="shared" si="3"/>
        <v>3.5562686890699177E-4</v>
      </c>
      <c r="E77" s="33">
        <v>0</v>
      </c>
      <c r="F77" s="34" t="s">
        <v>229</v>
      </c>
      <c r="I77"/>
      <c r="J77"/>
      <c r="K77"/>
      <c r="L77"/>
      <c r="M77"/>
      <c r="N77"/>
      <c r="O77"/>
      <c r="P77"/>
      <c r="Q77"/>
      <c r="R77"/>
      <c r="S77"/>
      <c r="T77"/>
      <c r="U77"/>
      <c r="V77"/>
    </row>
    <row r="78" spans="1:22" ht="15" customHeight="1" x14ac:dyDescent="0.25">
      <c r="A78" s="6">
        <v>77</v>
      </c>
      <c r="B78" s="3" t="s">
        <v>34</v>
      </c>
      <c r="C78" s="7">
        <v>513640</v>
      </c>
      <c r="D78" s="8">
        <f t="shared" si="3"/>
        <v>3.4483158073206078E-4</v>
      </c>
      <c r="E78" s="33">
        <v>-2475</v>
      </c>
      <c r="F78" s="34">
        <f t="shared" si="4"/>
        <v>-4.7954428761031939E-3</v>
      </c>
      <c r="I78"/>
      <c r="J78"/>
      <c r="K78"/>
      <c r="L78"/>
      <c r="M78"/>
      <c r="N78"/>
      <c r="O78"/>
      <c r="P78"/>
      <c r="Q78"/>
      <c r="R78"/>
      <c r="S78"/>
      <c r="T78"/>
      <c r="U78"/>
      <c r="V78"/>
    </row>
    <row r="79" spans="1:22" ht="15" customHeight="1" x14ac:dyDescent="0.25">
      <c r="A79" s="6">
        <v>78</v>
      </c>
      <c r="B79" s="3" t="s">
        <v>211</v>
      </c>
      <c r="C79" s="7">
        <v>510000</v>
      </c>
      <c r="D79" s="8">
        <f t="shared" si="3"/>
        <v>3.4238787121982516E-4</v>
      </c>
      <c r="E79" s="33">
        <v>0</v>
      </c>
      <c r="F79" s="34">
        <f t="shared" si="4"/>
        <v>0</v>
      </c>
      <c r="I79"/>
      <c r="J79"/>
      <c r="K79"/>
      <c r="L79"/>
      <c r="M79"/>
      <c r="N79"/>
      <c r="O79"/>
      <c r="P79"/>
      <c r="Q79"/>
      <c r="R79"/>
      <c r="S79"/>
      <c r="T79"/>
      <c r="U79"/>
      <c r="V79"/>
    </row>
    <row r="80" spans="1:22" ht="15" customHeight="1" x14ac:dyDescent="0.25">
      <c r="A80" s="6">
        <v>79</v>
      </c>
      <c r="B80" s="3" t="s">
        <v>228</v>
      </c>
      <c r="C80" s="7">
        <v>506336</v>
      </c>
      <c r="D80" s="8">
        <f t="shared" si="3"/>
        <v>3.3992804933717923E-4</v>
      </c>
      <c r="E80" s="33">
        <v>195.00000000005821</v>
      </c>
      <c r="F80" s="34">
        <f t="shared" si="4"/>
        <v>3.8526813674461907E-4</v>
      </c>
      <c r="I80"/>
      <c r="J80"/>
      <c r="K80"/>
      <c r="L80"/>
      <c r="M80"/>
      <c r="N80"/>
      <c r="O80"/>
      <c r="P80"/>
      <c r="Q80"/>
      <c r="R80"/>
      <c r="S80"/>
      <c r="T80"/>
      <c r="U80"/>
      <c r="V80"/>
    </row>
    <row r="81" spans="1:22" ht="15" customHeight="1" x14ac:dyDescent="0.25">
      <c r="A81" s="6">
        <v>80</v>
      </c>
      <c r="B81" s="3" t="s">
        <v>267</v>
      </c>
      <c r="C81" s="7">
        <v>493900</v>
      </c>
      <c r="D81" s="8">
        <f t="shared" si="3"/>
        <v>3.3157915606955228E-4</v>
      </c>
      <c r="E81" s="33">
        <v>0</v>
      </c>
      <c r="F81" s="34">
        <f t="shared" si="4"/>
        <v>0</v>
      </c>
      <c r="I81"/>
      <c r="J81"/>
      <c r="K81"/>
      <c r="L81"/>
      <c r="M81"/>
      <c r="N81"/>
      <c r="O81"/>
      <c r="P81"/>
      <c r="Q81"/>
      <c r="R81"/>
      <c r="S81"/>
      <c r="T81"/>
      <c r="U81"/>
      <c r="V81"/>
    </row>
    <row r="82" spans="1:22" ht="15" customHeight="1" x14ac:dyDescent="0.25">
      <c r="A82" s="6">
        <v>81</v>
      </c>
      <c r="B82" s="3" t="s">
        <v>246</v>
      </c>
      <c r="C82" s="7">
        <v>485871</v>
      </c>
      <c r="D82" s="8">
        <f t="shared" si="3"/>
        <v>3.2618889681852487E-4</v>
      </c>
      <c r="E82" s="33">
        <v>15023</v>
      </c>
      <c r="F82" s="34">
        <f t="shared" si="4"/>
        <v>3.1906262742965881E-2</v>
      </c>
      <c r="I82"/>
      <c r="J82"/>
      <c r="K82"/>
      <c r="L82"/>
      <c r="M82"/>
      <c r="N82"/>
      <c r="O82"/>
      <c r="P82"/>
      <c r="Q82"/>
      <c r="R82"/>
      <c r="S82"/>
      <c r="T82"/>
      <c r="U82"/>
      <c r="V82"/>
    </row>
    <row r="83" spans="1:22" ht="15" customHeight="1" x14ac:dyDescent="0.25">
      <c r="A83" s="6">
        <v>82</v>
      </c>
      <c r="B83" s="3" t="s">
        <v>150</v>
      </c>
      <c r="C83" s="7">
        <v>485200</v>
      </c>
      <c r="D83" s="8">
        <f t="shared" si="3"/>
        <v>3.2573842179580228E-4</v>
      </c>
      <c r="E83" s="33">
        <v>0</v>
      </c>
      <c r="F83" s="34">
        <f t="shared" si="4"/>
        <v>0</v>
      </c>
      <c r="I83"/>
      <c r="J83"/>
      <c r="K83"/>
      <c r="L83"/>
      <c r="M83"/>
      <c r="N83"/>
      <c r="O83"/>
      <c r="P83"/>
      <c r="Q83"/>
      <c r="R83"/>
      <c r="S83"/>
      <c r="T83"/>
      <c r="U83"/>
      <c r="V83"/>
    </row>
    <row r="84" spans="1:22" ht="15" customHeight="1" x14ac:dyDescent="0.25">
      <c r="A84" s="6">
        <v>83</v>
      </c>
      <c r="B84" s="3" t="s">
        <v>16</v>
      </c>
      <c r="C84" s="7">
        <v>483913</v>
      </c>
      <c r="D84" s="8">
        <f t="shared" si="3"/>
        <v>3.2487439593254755E-4</v>
      </c>
      <c r="E84" s="33">
        <v>19265</v>
      </c>
      <c r="F84" s="34">
        <f t="shared" si="4"/>
        <v>4.1461493431586921E-2</v>
      </c>
      <c r="I84"/>
      <c r="J84"/>
      <c r="K84"/>
      <c r="L84"/>
      <c r="M84"/>
      <c r="N84"/>
      <c r="O84"/>
      <c r="P84"/>
      <c r="Q84"/>
      <c r="R84"/>
      <c r="S84"/>
      <c r="T84"/>
      <c r="U84"/>
      <c r="V84"/>
    </row>
    <row r="85" spans="1:22" ht="15" customHeight="1" x14ac:dyDescent="0.25">
      <c r="A85" s="6">
        <v>84</v>
      </c>
      <c r="B85" s="3" t="s">
        <v>12</v>
      </c>
      <c r="C85" s="7">
        <v>480906</v>
      </c>
      <c r="D85" s="8">
        <f t="shared" si="3"/>
        <v>3.2285565018988477E-4</v>
      </c>
      <c r="E85" s="33">
        <v>0</v>
      </c>
      <c r="F85" s="34">
        <f t="shared" si="4"/>
        <v>0</v>
      </c>
      <c r="I85"/>
      <c r="J85"/>
      <c r="K85"/>
      <c r="L85"/>
      <c r="M85"/>
      <c r="N85"/>
      <c r="O85"/>
      <c r="P85"/>
      <c r="Q85"/>
      <c r="R85"/>
      <c r="S85"/>
      <c r="T85"/>
      <c r="U85"/>
      <c r="V85"/>
    </row>
    <row r="86" spans="1:22" ht="15" customHeight="1" x14ac:dyDescent="0.25">
      <c r="A86" s="6">
        <v>85</v>
      </c>
      <c r="B86" s="3" t="s">
        <v>235</v>
      </c>
      <c r="C86" s="7">
        <v>476926</v>
      </c>
      <c r="D86" s="8">
        <f t="shared" si="3"/>
        <v>3.2018368209683597E-4</v>
      </c>
      <c r="E86" s="33">
        <v>29004</v>
      </c>
      <c r="F86" s="34">
        <f t="shared" si="4"/>
        <v>6.475234527440045E-2</v>
      </c>
      <c r="I86"/>
      <c r="J86"/>
      <c r="K86"/>
      <c r="L86"/>
      <c r="M86"/>
      <c r="N86"/>
      <c r="O86"/>
      <c r="P86"/>
      <c r="Q86"/>
      <c r="R86"/>
      <c r="S86"/>
      <c r="T86"/>
      <c r="U86"/>
      <c r="V86"/>
    </row>
    <row r="87" spans="1:22" ht="15" customHeight="1" x14ac:dyDescent="0.25">
      <c r="A87" s="6">
        <v>86</v>
      </c>
      <c r="B87" s="3" t="s">
        <v>298</v>
      </c>
      <c r="C87" s="7">
        <v>474174</v>
      </c>
      <c r="D87" s="8">
        <f t="shared" si="3"/>
        <v>3.183361302897831E-4</v>
      </c>
      <c r="E87" s="33">
        <v>0</v>
      </c>
      <c r="F87" s="34">
        <f t="shared" si="4"/>
        <v>0</v>
      </c>
      <c r="I87"/>
      <c r="J87"/>
      <c r="K87"/>
      <c r="L87"/>
      <c r="M87"/>
      <c r="N87"/>
      <c r="O87"/>
      <c r="P87"/>
      <c r="Q87"/>
      <c r="R87"/>
      <c r="S87"/>
      <c r="T87"/>
      <c r="U87"/>
      <c r="V87"/>
    </row>
    <row r="88" spans="1:22" ht="15" customHeight="1" x14ac:dyDescent="0.25">
      <c r="A88" s="6">
        <v>87</v>
      </c>
      <c r="B88" s="3" t="s">
        <v>177</v>
      </c>
      <c r="C88" s="7">
        <v>472382</v>
      </c>
      <c r="D88" s="8">
        <f t="shared" si="3"/>
        <v>3.1713307329914403E-4</v>
      </c>
      <c r="E88" s="33">
        <v>0</v>
      </c>
      <c r="F88" s="34">
        <f t="shared" si="4"/>
        <v>0</v>
      </c>
      <c r="I88"/>
      <c r="J88"/>
      <c r="K88"/>
      <c r="L88"/>
      <c r="M88"/>
      <c r="N88"/>
      <c r="O88"/>
      <c r="P88"/>
      <c r="Q88"/>
      <c r="R88"/>
      <c r="S88"/>
      <c r="T88"/>
      <c r="U88"/>
      <c r="V88"/>
    </row>
    <row r="89" spans="1:22" ht="15" customHeight="1" x14ac:dyDescent="0.25">
      <c r="A89" s="6">
        <v>88</v>
      </c>
      <c r="B89" s="3" t="s">
        <v>299</v>
      </c>
      <c r="C89" s="7">
        <v>463381</v>
      </c>
      <c r="D89" s="8">
        <f t="shared" si="3"/>
        <v>3.1109026304649765E-4</v>
      </c>
      <c r="E89" s="33">
        <v>0</v>
      </c>
      <c r="F89" s="34">
        <f t="shared" si="4"/>
        <v>0</v>
      </c>
      <c r="I89"/>
      <c r="J89"/>
      <c r="K89"/>
      <c r="L89"/>
      <c r="M89"/>
      <c r="N89"/>
      <c r="O89"/>
      <c r="P89"/>
      <c r="Q89"/>
      <c r="R89"/>
      <c r="S89"/>
      <c r="T89"/>
      <c r="U89"/>
      <c r="V89"/>
    </row>
    <row r="90" spans="1:22" ht="15" customHeight="1" x14ac:dyDescent="0.25">
      <c r="A90" s="6">
        <v>89</v>
      </c>
      <c r="B90" s="3" t="s">
        <v>161</v>
      </c>
      <c r="C90" s="7">
        <v>424299</v>
      </c>
      <c r="D90" s="8">
        <f t="shared" si="3"/>
        <v>2.8485261053078548E-4</v>
      </c>
      <c r="E90" s="33">
        <v>266290</v>
      </c>
      <c r="F90" s="34">
        <f t="shared" si="4"/>
        <v>1.6852837496598294</v>
      </c>
      <c r="I90"/>
      <c r="J90"/>
      <c r="K90"/>
      <c r="L90"/>
      <c r="M90"/>
      <c r="N90"/>
      <c r="O90"/>
      <c r="P90"/>
      <c r="Q90"/>
      <c r="R90"/>
      <c r="S90"/>
      <c r="T90"/>
      <c r="U90"/>
      <c r="V90"/>
    </row>
    <row r="91" spans="1:22" ht="15" customHeight="1" x14ac:dyDescent="0.25">
      <c r="A91" s="6">
        <v>90</v>
      </c>
      <c r="B91" s="3" t="s">
        <v>209</v>
      </c>
      <c r="C91" s="7">
        <v>416524</v>
      </c>
      <c r="D91" s="8">
        <f t="shared" si="3"/>
        <v>2.7963287386660092E-4</v>
      </c>
      <c r="E91" s="33">
        <v>-38684</v>
      </c>
      <c r="F91" s="34">
        <f t="shared" si="4"/>
        <v>-8.4980931793817327E-2</v>
      </c>
      <c r="I91"/>
      <c r="J91"/>
      <c r="K91"/>
      <c r="L91"/>
      <c r="M91"/>
      <c r="N91"/>
      <c r="O91"/>
      <c r="P91"/>
      <c r="Q91"/>
      <c r="R91"/>
      <c r="S91"/>
      <c r="T91"/>
      <c r="U91"/>
      <c r="V91"/>
    </row>
    <row r="92" spans="1:22" ht="15" customHeight="1" x14ac:dyDescent="0.25">
      <c r="A92" s="6">
        <v>91</v>
      </c>
      <c r="B92" s="3" t="s">
        <v>90</v>
      </c>
      <c r="C92" s="7">
        <v>414776</v>
      </c>
      <c r="D92" s="8">
        <f t="shared" si="3"/>
        <v>2.7845935622171413E-4</v>
      </c>
      <c r="E92" s="33">
        <v>0</v>
      </c>
      <c r="F92" s="34" t="s">
        <v>229</v>
      </c>
      <c r="I92"/>
      <c r="J92"/>
      <c r="K92"/>
      <c r="L92"/>
      <c r="M92"/>
      <c r="N92"/>
      <c r="O92"/>
      <c r="P92"/>
      <c r="Q92"/>
      <c r="R92"/>
      <c r="S92"/>
      <c r="T92"/>
      <c r="U92"/>
      <c r="V92"/>
    </row>
    <row r="93" spans="1:22" ht="15" customHeight="1" x14ac:dyDescent="0.25">
      <c r="A93" s="6">
        <v>92</v>
      </c>
      <c r="B93" s="3" t="s">
        <v>185</v>
      </c>
      <c r="C93" s="7">
        <v>409675</v>
      </c>
      <c r="D93" s="8">
        <f t="shared" si="3"/>
        <v>2.7503480616074879E-4</v>
      </c>
      <c r="E93" s="33">
        <v>0</v>
      </c>
      <c r="F93" s="34">
        <f t="shared" si="4"/>
        <v>0</v>
      </c>
      <c r="I93"/>
      <c r="J93"/>
      <c r="K93"/>
      <c r="L93"/>
      <c r="M93"/>
      <c r="N93"/>
      <c r="O93"/>
      <c r="P93"/>
      <c r="Q93"/>
      <c r="R93"/>
      <c r="S93"/>
      <c r="T93"/>
      <c r="U93"/>
      <c r="V93"/>
    </row>
    <row r="94" spans="1:22" ht="15" customHeight="1" x14ac:dyDescent="0.25">
      <c r="A94" s="6">
        <v>93</v>
      </c>
      <c r="B94" s="3" t="s">
        <v>184</v>
      </c>
      <c r="C94" s="7">
        <v>406000</v>
      </c>
      <c r="D94" s="8">
        <f t="shared" si="3"/>
        <v>2.7256759944166474E-4</v>
      </c>
      <c r="E94" s="33">
        <v>0</v>
      </c>
      <c r="F94" s="34" t="s">
        <v>229</v>
      </c>
      <c r="I94"/>
      <c r="J94"/>
      <c r="K94"/>
      <c r="L94"/>
      <c r="M94"/>
      <c r="N94"/>
      <c r="O94"/>
      <c r="P94"/>
      <c r="Q94"/>
      <c r="R94"/>
      <c r="S94"/>
      <c r="T94"/>
      <c r="U94"/>
      <c r="V94"/>
    </row>
    <row r="95" spans="1:22" ht="15" customHeight="1" x14ac:dyDescent="0.25">
      <c r="A95" s="6">
        <v>94</v>
      </c>
      <c r="B95" s="3" t="s">
        <v>89</v>
      </c>
      <c r="C95" s="7">
        <v>400000</v>
      </c>
      <c r="D95" s="8">
        <f t="shared" si="3"/>
        <v>2.6853950683907856E-4</v>
      </c>
      <c r="E95" s="33">
        <v>0</v>
      </c>
      <c r="F95" s="34">
        <f t="shared" si="4"/>
        <v>0</v>
      </c>
      <c r="I95"/>
      <c r="J95"/>
      <c r="K95"/>
      <c r="L95"/>
      <c r="M95"/>
      <c r="N95"/>
      <c r="O95"/>
      <c r="P95"/>
      <c r="Q95"/>
      <c r="R95"/>
      <c r="S95"/>
      <c r="T95"/>
      <c r="U95"/>
      <c r="V95"/>
    </row>
    <row r="96" spans="1:22" ht="15" customHeight="1" x14ac:dyDescent="0.25">
      <c r="A96" s="6">
        <v>95</v>
      </c>
      <c r="B96" s="3" t="s">
        <v>138</v>
      </c>
      <c r="C96" s="7">
        <v>398358</v>
      </c>
      <c r="D96" s="8">
        <f t="shared" si="3"/>
        <v>2.6743715216350416E-4</v>
      </c>
      <c r="E96" s="33">
        <v>0</v>
      </c>
      <c r="F96" s="34">
        <f t="shared" si="4"/>
        <v>0</v>
      </c>
      <c r="I96"/>
      <c r="J96"/>
      <c r="K96"/>
      <c r="L96"/>
      <c r="M96"/>
      <c r="N96"/>
      <c r="O96"/>
      <c r="P96"/>
      <c r="Q96"/>
      <c r="R96"/>
      <c r="S96"/>
      <c r="T96"/>
      <c r="U96"/>
      <c r="V96"/>
    </row>
    <row r="97" spans="1:22" ht="15" customHeight="1" x14ac:dyDescent="0.25">
      <c r="A97" s="6">
        <v>96</v>
      </c>
      <c r="B97" s="3" t="s">
        <v>208</v>
      </c>
      <c r="C97" s="7">
        <v>393373</v>
      </c>
      <c r="D97" s="8">
        <f t="shared" si="3"/>
        <v>2.6409047855952212E-4</v>
      </c>
      <c r="E97" s="33">
        <v>156075</v>
      </c>
      <c r="F97" s="34">
        <f t="shared" si="4"/>
        <v>0.6577173006093604</v>
      </c>
      <c r="I97"/>
      <c r="J97"/>
      <c r="K97"/>
      <c r="L97"/>
      <c r="M97"/>
      <c r="N97"/>
      <c r="O97"/>
      <c r="P97"/>
      <c r="Q97"/>
      <c r="R97"/>
      <c r="S97"/>
      <c r="T97"/>
      <c r="U97"/>
      <c r="V97"/>
    </row>
    <row r="98" spans="1:22" ht="15" customHeight="1" x14ac:dyDescent="0.25">
      <c r="A98" s="6">
        <v>97</v>
      </c>
      <c r="B98" s="3" t="s">
        <v>180</v>
      </c>
      <c r="C98" s="7">
        <v>380000</v>
      </c>
      <c r="D98" s="8">
        <f t="shared" si="3"/>
        <v>2.5511253149712462E-4</v>
      </c>
      <c r="E98" s="33">
        <v>-118131</v>
      </c>
      <c r="F98" s="34">
        <f t="shared" si="4"/>
        <v>-0.23714846094701997</v>
      </c>
      <c r="I98"/>
      <c r="J98"/>
      <c r="K98"/>
      <c r="L98"/>
      <c r="M98"/>
      <c r="N98"/>
      <c r="O98"/>
      <c r="P98"/>
      <c r="Q98"/>
      <c r="R98"/>
      <c r="S98"/>
      <c r="T98"/>
      <c r="U98"/>
      <c r="V98"/>
    </row>
    <row r="99" spans="1:22" ht="15" customHeight="1" x14ac:dyDescent="0.25">
      <c r="A99" s="6">
        <v>98</v>
      </c>
      <c r="B99" s="3" t="s">
        <v>222</v>
      </c>
      <c r="C99" s="7">
        <v>359103</v>
      </c>
      <c r="D99" s="8">
        <f t="shared" si="3"/>
        <v>2.4108335631108408E-4</v>
      </c>
      <c r="E99" s="33">
        <v>0</v>
      </c>
      <c r="F99" s="34">
        <f t="shared" si="4"/>
        <v>0</v>
      </c>
      <c r="I99"/>
      <c r="J99"/>
      <c r="K99"/>
      <c r="L99"/>
      <c r="M99"/>
      <c r="N99"/>
      <c r="O99"/>
      <c r="P99"/>
      <c r="Q99"/>
      <c r="R99"/>
      <c r="S99"/>
      <c r="T99"/>
      <c r="U99"/>
      <c r="V99"/>
    </row>
    <row r="100" spans="1:22" ht="15" customHeight="1" x14ac:dyDescent="0.25">
      <c r="A100" s="6">
        <v>99</v>
      </c>
      <c r="B100" s="3" t="s">
        <v>33</v>
      </c>
      <c r="C100" s="7">
        <v>356635</v>
      </c>
      <c r="D100" s="8">
        <f t="shared" si="3"/>
        <v>2.3942646755388696E-4</v>
      </c>
      <c r="E100" s="33">
        <v>0</v>
      </c>
      <c r="F100" s="34">
        <f t="shared" si="4"/>
        <v>0</v>
      </c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</row>
    <row r="101" spans="1:22" ht="15" customHeight="1" x14ac:dyDescent="0.25">
      <c r="A101" s="6">
        <v>100</v>
      </c>
      <c r="B101" s="3" t="s">
        <v>268</v>
      </c>
      <c r="C101" s="7">
        <v>350000</v>
      </c>
      <c r="D101" s="8">
        <f t="shared" si="3"/>
        <v>2.3497206848419375E-4</v>
      </c>
      <c r="E101" s="33">
        <v>0</v>
      </c>
      <c r="F101" s="34">
        <f t="shared" si="4"/>
        <v>0</v>
      </c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</row>
    <row r="102" spans="1:22" ht="15" customHeight="1" x14ac:dyDescent="0.25">
      <c r="A102" s="6">
        <v>101</v>
      </c>
      <c r="B102" s="3" t="s">
        <v>301</v>
      </c>
      <c r="C102" s="7">
        <v>341159</v>
      </c>
      <c r="D102" s="8">
        <f t="shared" si="3"/>
        <v>2.2903667403428301E-4</v>
      </c>
      <c r="E102" s="33">
        <v>0</v>
      </c>
      <c r="F102" s="34">
        <f t="shared" si="4"/>
        <v>0</v>
      </c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</row>
    <row r="103" spans="1:22" ht="15" customHeight="1" x14ac:dyDescent="0.25">
      <c r="A103" s="6">
        <v>102</v>
      </c>
      <c r="B103" s="3" t="s">
        <v>269</v>
      </c>
      <c r="C103" s="7">
        <v>334219</v>
      </c>
      <c r="D103" s="8">
        <f t="shared" si="3"/>
        <v>2.2437751359062499E-4</v>
      </c>
      <c r="E103" s="33">
        <v>0</v>
      </c>
      <c r="F103" s="34">
        <f t="shared" si="4"/>
        <v>0</v>
      </c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</row>
    <row r="104" spans="1:22" ht="15" customHeight="1" x14ac:dyDescent="0.25">
      <c r="A104" s="6">
        <v>103</v>
      </c>
      <c r="B104" s="3" t="s">
        <v>258</v>
      </c>
      <c r="C104" s="7">
        <v>325268</v>
      </c>
      <c r="D104" s="8">
        <f t="shared" si="3"/>
        <v>2.1836827077633352E-4</v>
      </c>
      <c r="E104" s="33">
        <v>0</v>
      </c>
      <c r="F104" s="34">
        <f t="shared" si="4"/>
        <v>0</v>
      </c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</row>
    <row r="105" spans="1:22" ht="15" customHeight="1" x14ac:dyDescent="0.25">
      <c r="A105" s="6">
        <v>104</v>
      </c>
      <c r="B105" s="3" t="s">
        <v>302</v>
      </c>
      <c r="C105" s="7">
        <v>314370</v>
      </c>
      <c r="D105" s="8">
        <f t="shared" si="3"/>
        <v>2.1105191191250281E-4</v>
      </c>
      <c r="E105" s="33">
        <v>-49350</v>
      </c>
      <c r="F105" s="34">
        <f t="shared" si="4"/>
        <v>-0.13568129330254042</v>
      </c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</row>
    <row r="106" spans="1:22" ht="15" customHeight="1" x14ac:dyDescent="0.25">
      <c r="A106" s="6">
        <v>105</v>
      </c>
      <c r="B106" s="3" t="s">
        <v>236</v>
      </c>
      <c r="C106" s="7">
        <v>309308</v>
      </c>
      <c r="D106" s="8">
        <f t="shared" si="3"/>
        <v>2.0765354445345427E-4</v>
      </c>
      <c r="E106" s="33">
        <v>0</v>
      </c>
      <c r="F106" s="34">
        <f t="shared" si="4"/>
        <v>0</v>
      </c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</row>
    <row r="107" spans="1:22" ht="15" customHeight="1" x14ac:dyDescent="0.25">
      <c r="A107" s="6">
        <v>106</v>
      </c>
      <c r="B107" s="3" t="s">
        <v>178</v>
      </c>
      <c r="C107" s="7">
        <v>295000</v>
      </c>
      <c r="D107" s="8">
        <f t="shared" si="3"/>
        <v>1.9804788629382045E-4</v>
      </c>
      <c r="E107" s="33">
        <v>0</v>
      </c>
      <c r="F107" s="34" t="s">
        <v>229</v>
      </c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</row>
    <row r="108" spans="1:22" ht="15" customHeight="1" x14ac:dyDescent="0.25">
      <c r="A108" s="6">
        <v>107</v>
      </c>
      <c r="B108" s="3" t="s">
        <v>91</v>
      </c>
      <c r="C108" s="7">
        <v>251365.99999999997</v>
      </c>
      <c r="D108" s="8">
        <f t="shared" si="3"/>
        <v>1.6875425419027955E-4</v>
      </c>
      <c r="E108" s="33">
        <v>0</v>
      </c>
      <c r="F108" s="34">
        <f t="shared" si="4"/>
        <v>0</v>
      </c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</row>
    <row r="109" spans="1:22" ht="15" customHeight="1" x14ac:dyDescent="0.25">
      <c r="A109" s="6">
        <v>108</v>
      </c>
      <c r="B109" s="3" t="s">
        <v>163</v>
      </c>
      <c r="C109" s="7">
        <v>250548</v>
      </c>
      <c r="D109" s="8">
        <f t="shared" si="3"/>
        <v>1.6820509089879364E-4</v>
      </c>
      <c r="E109" s="33">
        <v>54948</v>
      </c>
      <c r="F109" s="34">
        <f t="shared" si="4"/>
        <v>0.28092024539877303</v>
      </c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</row>
    <row r="110" spans="1:22" ht="15" customHeight="1" x14ac:dyDescent="0.25">
      <c r="A110" s="6">
        <v>109</v>
      </c>
      <c r="B110" s="3" t="s">
        <v>189</v>
      </c>
      <c r="C110" s="7">
        <v>244000</v>
      </c>
      <c r="D110" s="8">
        <f t="shared" si="3"/>
        <v>1.6380909917183793E-4</v>
      </c>
      <c r="E110" s="33">
        <v>-10000</v>
      </c>
      <c r="F110" s="34" t="s">
        <v>229</v>
      </c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</row>
    <row r="111" spans="1:22" ht="15" customHeight="1" x14ac:dyDescent="0.25">
      <c r="A111" s="6">
        <v>110</v>
      </c>
      <c r="B111" s="3" t="s">
        <v>239</v>
      </c>
      <c r="C111" s="7">
        <v>232352</v>
      </c>
      <c r="D111" s="8">
        <f t="shared" si="3"/>
        <v>1.5598922873268396E-4</v>
      </c>
      <c r="E111" s="33">
        <v>0</v>
      </c>
      <c r="F111" s="34">
        <f t="shared" si="4"/>
        <v>0</v>
      </c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</row>
    <row r="112" spans="1:22" ht="15" customHeight="1" x14ac:dyDescent="0.25">
      <c r="A112" s="6">
        <v>111</v>
      </c>
      <c r="B112" s="3" t="s">
        <v>237</v>
      </c>
      <c r="C112" s="7">
        <v>229518</v>
      </c>
      <c r="D112" s="8">
        <f t="shared" si="3"/>
        <v>1.5408662632672909E-4</v>
      </c>
      <c r="E112" s="33">
        <v>44483</v>
      </c>
      <c r="F112" s="34">
        <f t="shared" si="4"/>
        <v>0.24040316696841138</v>
      </c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</row>
    <row r="113" spans="1:22" ht="15" customHeight="1" x14ac:dyDescent="0.25">
      <c r="A113" s="6">
        <v>112</v>
      </c>
      <c r="B113" s="3" t="s">
        <v>303</v>
      </c>
      <c r="C113" s="7">
        <v>226496</v>
      </c>
      <c r="D113" s="8">
        <f t="shared" si="3"/>
        <v>1.5205781035255983E-4</v>
      </c>
      <c r="E113" s="33">
        <v>180128</v>
      </c>
      <c r="F113" s="34">
        <f t="shared" si="4"/>
        <v>3.8847481021394064</v>
      </c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</row>
    <row r="114" spans="1:22" ht="15" customHeight="1" x14ac:dyDescent="0.25">
      <c r="A114" s="6">
        <v>113</v>
      </c>
      <c r="B114" s="3" t="s">
        <v>247</v>
      </c>
      <c r="C114" s="7">
        <v>221562</v>
      </c>
      <c r="D114" s="8">
        <f t="shared" si="3"/>
        <v>1.487453755356998E-4</v>
      </c>
      <c r="E114" s="33">
        <v>0</v>
      </c>
      <c r="F114" s="34" t="s">
        <v>229</v>
      </c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</row>
    <row r="115" spans="1:22" ht="15" customHeight="1" x14ac:dyDescent="0.25">
      <c r="A115" s="6">
        <v>114</v>
      </c>
      <c r="B115" s="3" t="s">
        <v>146</v>
      </c>
      <c r="C115" s="7">
        <v>215000</v>
      </c>
      <c r="D115" s="8">
        <f t="shared" si="3"/>
        <v>1.4433998492600472E-4</v>
      </c>
      <c r="E115" s="33">
        <v>-100000</v>
      </c>
      <c r="F115" s="34">
        <f t="shared" si="4"/>
        <v>-0.31746031746031744</v>
      </c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</row>
    <row r="116" spans="1:22" ht="15" customHeight="1" x14ac:dyDescent="0.25">
      <c r="A116" s="6">
        <v>115</v>
      </c>
      <c r="B116" s="3" t="s">
        <v>304</v>
      </c>
      <c r="C116" s="7">
        <v>209704</v>
      </c>
      <c r="D116" s="8">
        <f t="shared" si="3"/>
        <v>1.4078452185545533E-4</v>
      </c>
      <c r="E116" s="33">
        <v>0</v>
      </c>
      <c r="F116" s="34">
        <f t="shared" si="4"/>
        <v>0</v>
      </c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</row>
    <row r="117" spans="1:22" ht="15" customHeight="1" x14ac:dyDescent="0.25">
      <c r="A117" s="6">
        <v>116</v>
      </c>
      <c r="B117" s="3" t="s">
        <v>115</v>
      </c>
      <c r="C117" s="7">
        <v>205272</v>
      </c>
      <c r="D117" s="8">
        <f t="shared" si="3"/>
        <v>1.3780910411967834E-4</v>
      </c>
      <c r="E117" s="33">
        <v>0</v>
      </c>
      <c r="F117" s="34">
        <f t="shared" si="4"/>
        <v>0</v>
      </c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</row>
    <row r="118" spans="1:22" ht="15" customHeight="1" x14ac:dyDescent="0.25">
      <c r="A118" s="6">
        <v>117</v>
      </c>
      <c r="B118" s="3" t="s">
        <v>31</v>
      </c>
      <c r="C118" s="7">
        <v>203498</v>
      </c>
      <c r="D118" s="8">
        <f t="shared" si="3"/>
        <v>1.3661813140684702E-4</v>
      </c>
      <c r="E118" s="33">
        <v>13076</v>
      </c>
      <c r="F118" s="34">
        <f t="shared" si="4"/>
        <v>6.8668536198548485E-2</v>
      </c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</row>
    <row r="119" spans="1:22" ht="15" customHeight="1" x14ac:dyDescent="0.25">
      <c r="A119" s="6">
        <v>118</v>
      </c>
      <c r="B119" s="3" t="s">
        <v>270</v>
      </c>
      <c r="C119" s="7">
        <v>200000</v>
      </c>
      <c r="D119" s="8">
        <f t="shared" si="3"/>
        <v>1.3426975341953928E-4</v>
      </c>
      <c r="E119" s="33">
        <v>0</v>
      </c>
      <c r="F119" s="34">
        <f t="shared" si="4"/>
        <v>0</v>
      </c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</row>
    <row r="120" spans="1:22" ht="15" customHeight="1" x14ac:dyDescent="0.25">
      <c r="A120" s="6">
        <v>119</v>
      </c>
      <c r="B120" s="3" t="s">
        <v>214</v>
      </c>
      <c r="C120" s="7">
        <v>200000</v>
      </c>
      <c r="D120" s="8">
        <f t="shared" si="3"/>
        <v>1.3426975341953928E-4</v>
      </c>
      <c r="E120" s="33">
        <v>0</v>
      </c>
      <c r="F120" s="34">
        <f t="shared" si="4"/>
        <v>0</v>
      </c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</row>
    <row r="121" spans="1:22" ht="15" customHeight="1" x14ac:dyDescent="0.25">
      <c r="A121" s="6">
        <v>120</v>
      </c>
      <c r="B121" s="3" t="s">
        <v>159</v>
      </c>
      <c r="C121" s="7">
        <v>198884</v>
      </c>
      <c r="D121" s="8">
        <f t="shared" si="3"/>
        <v>1.3352052819545825E-4</v>
      </c>
      <c r="E121" s="33">
        <v>0</v>
      </c>
      <c r="F121" s="34" t="s">
        <v>229</v>
      </c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</row>
    <row r="122" spans="1:22" ht="15" customHeight="1" x14ac:dyDescent="0.25">
      <c r="A122" s="6">
        <v>121</v>
      </c>
      <c r="B122" s="3" t="s">
        <v>271</v>
      </c>
      <c r="C122" s="7">
        <v>198087</v>
      </c>
      <c r="D122" s="8">
        <f t="shared" si="3"/>
        <v>1.329854632280814E-4</v>
      </c>
      <c r="E122" s="33">
        <v>0</v>
      </c>
      <c r="F122" s="34">
        <f t="shared" si="4"/>
        <v>0</v>
      </c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</row>
    <row r="123" spans="1:22" ht="15" customHeight="1" x14ac:dyDescent="0.25">
      <c r="A123" s="6">
        <v>122</v>
      </c>
      <c r="B123" s="3" t="s">
        <v>272</v>
      </c>
      <c r="C123" s="7">
        <v>189554</v>
      </c>
      <c r="D123" s="8">
        <f t="shared" si="3"/>
        <v>1.2725684419843676E-4</v>
      </c>
      <c r="E123" s="33">
        <v>27998</v>
      </c>
      <c r="F123" s="34">
        <f t="shared" si="4"/>
        <v>0.17330213672039416</v>
      </c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</row>
    <row r="124" spans="1:22" ht="15" customHeight="1" x14ac:dyDescent="0.25">
      <c r="A124" s="6">
        <v>123</v>
      </c>
      <c r="B124" s="3" t="s">
        <v>238</v>
      </c>
      <c r="C124" s="7">
        <v>182500</v>
      </c>
      <c r="D124" s="8">
        <f t="shared" si="3"/>
        <v>1.2252114999532961E-4</v>
      </c>
      <c r="E124" s="33">
        <v>0</v>
      </c>
      <c r="F124" s="34" t="s">
        <v>229</v>
      </c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</row>
    <row r="125" spans="1:22" ht="15" customHeight="1" x14ac:dyDescent="0.25">
      <c r="A125" s="6">
        <v>124</v>
      </c>
      <c r="B125" s="3" t="s">
        <v>25</v>
      </c>
      <c r="C125" s="7">
        <v>181850</v>
      </c>
      <c r="D125" s="8">
        <f t="shared" si="3"/>
        <v>1.2208477329671608E-4</v>
      </c>
      <c r="E125" s="33">
        <v>-83150</v>
      </c>
      <c r="F125" s="34" t="s">
        <v>229</v>
      </c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</row>
    <row r="126" spans="1:22" ht="15" customHeight="1" x14ac:dyDescent="0.25">
      <c r="A126" s="6">
        <v>125</v>
      </c>
      <c r="B126" s="3" t="s">
        <v>130</v>
      </c>
      <c r="C126" s="7">
        <v>180714</v>
      </c>
      <c r="D126" s="8">
        <f t="shared" si="3"/>
        <v>1.2132212109729311E-4</v>
      </c>
      <c r="E126" s="33">
        <v>-9904</v>
      </c>
      <c r="F126" s="34" t="s">
        <v>229</v>
      </c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</row>
    <row r="127" spans="1:22" ht="15" customHeight="1" x14ac:dyDescent="0.25">
      <c r="A127" s="6">
        <v>126</v>
      </c>
      <c r="B127" s="3" t="s">
        <v>168</v>
      </c>
      <c r="C127" s="7">
        <v>179706</v>
      </c>
      <c r="D127" s="8">
        <f t="shared" si="3"/>
        <v>1.2064540154005863E-4</v>
      </c>
      <c r="E127" s="33">
        <v>0</v>
      </c>
      <c r="F127" s="34">
        <f t="shared" si="4"/>
        <v>0</v>
      </c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</row>
    <row r="128" spans="1:22" ht="15" customHeight="1" x14ac:dyDescent="0.25">
      <c r="A128" s="6">
        <v>127</v>
      </c>
      <c r="B128" s="3" t="s">
        <v>305</v>
      </c>
      <c r="C128" s="7">
        <v>175950</v>
      </c>
      <c r="D128" s="8">
        <f t="shared" ref="D128:D198" si="5">+C128/$H$1</f>
        <v>1.1812381557083968E-4</v>
      </c>
      <c r="E128" s="33">
        <v>0</v>
      </c>
      <c r="F128" s="34">
        <f t="shared" si="4"/>
        <v>0</v>
      </c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</row>
    <row r="129" spans="1:22" ht="15" customHeight="1" x14ac:dyDescent="0.25">
      <c r="A129" s="6">
        <v>128</v>
      </c>
      <c r="B129" s="3" t="s">
        <v>213</v>
      </c>
      <c r="C129" s="7">
        <v>171000</v>
      </c>
      <c r="D129" s="8">
        <f t="shared" si="5"/>
        <v>1.1480063917370608E-4</v>
      </c>
      <c r="E129" s="33">
        <v>0</v>
      </c>
      <c r="F129" s="34">
        <f t="shared" si="4"/>
        <v>0</v>
      </c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</row>
    <row r="130" spans="1:22" ht="15" customHeight="1" x14ac:dyDescent="0.25">
      <c r="A130" s="6">
        <v>129</v>
      </c>
      <c r="B130" s="3" t="s">
        <v>225</v>
      </c>
      <c r="C130" s="7">
        <v>161600</v>
      </c>
      <c r="D130" s="8">
        <f t="shared" si="5"/>
        <v>1.0848996076298773E-4</v>
      </c>
      <c r="E130" s="33">
        <v>0</v>
      </c>
      <c r="F130" s="34">
        <f t="shared" si="4"/>
        <v>0</v>
      </c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</row>
    <row r="131" spans="1:22" ht="15" customHeight="1" x14ac:dyDescent="0.25">
      <c r="A131" s="6">
        <v>130</v>
      </c>
      <c r="B131" s="3" t="s">
        <v>306</v>
      </c>
      <c r="C131" s="7">
        <v>159860</v>
      </c>
      <c r="D131" s="8">
        <f t="shared" si="5"/>
        <v>1.0732181390823775E-4</v>
      </c>
      <c r="E131" s="33">
        <v>159860</v>
      </c>
      <c r="F131" s="34" t="str">
        <f t="shared" ref="F131:F194" si="6">+IF(ISERR(E131/(C131-E131)),"",E131/(C131-E131))</f>
        <v/>
      </c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</row>
    <row r="132" spans="1:22" ht="15" customHeight="1" x14ac:dyDescent="0.25">
      <c r="A132" s="6">
        <v>131</v>
      </c>
      <c r="B132" s="3" t="s">
        <v>255</v>
      </c>
      <c r="C132" s="7">
        <v>159667</v>
      </c>
      <c r="D132" s="8">
        <f t="shared" si="5"/>
        <v>1.071922435961879E-4</v>
      </c>
      <c r="E132" s="33">
        <v>0</v>
      </c>
      <c r="F132" s="34">
        <f t="shared" si="6"/>
        <v>0</v>
      </c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</row>
    <row r="133" spans="1:22" ht="15" customHeight="1" x14ac:dyDescent="0.25">
      <c r="A133" s="6">
        <v>132</v>
      </c>
      <c r="B133" s="3" t="s">
        <v>273</v>
      </c>
      <c r="C133" s="7">
        <v>156780</v>
      </c>
      <c r="D133" s="8">
        <f t="shared" si="5"/>
        <v>1.0525405970557685E-4</v>
      </c>
      <c r="E133" s="33">
        <v>0</v>
      </c>
      <c r="F133" s="34">
        <f t="shared" si="6"/>
        <v>0</v>
      </c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</row>
    <row r="134" spans="1:22" ht="15" customHeight="1" x14ac:dyDescent="0.25">
      <c r="A134" s="6">
        <v>133</v>
      </c>
      <c r="B134" s="3" t="s">
        <v>275</v>
      </c>
      <c r="C134" s="7">
        <v>150000</v>
      </c>
      <c r="D134" s="8">
        <f t="shared" si="5"/>
        <v>1.0070231506465446E-4</v>
      </c>
      <c r="E134" s="33">
        <v>0</v>
      </c>
      <c r="F134" s="34">
        <f t="shared" si="6"/>
        <v>0</v>
      </c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</row>
    <row r="135" spans="1:22" ht="15" customHeight="1" x14ac:dyDescent="0.25">
      <c r="A135" s="6">
        <v>134</v>
      </c>
      <c r="B135" s="3" t="s">
        <v>215</v>
      </c>
      <c r="C135" s="7">
        <v>149523</v>
      </c>
      <c r="D135" s="8">
        <f t="shared" si="5"/>
        <v>1.0038208170274886E-4</v>
      </c>
      <c r="E135" s="33">
        <v>0</v>
      </c>
      <c r="F135" s="34">
        <f t="shared" si="6"/>
        <v>0</v>
      </c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</row>
    <row r="136" spans="1:22" ht="15" customHeight="1" x14ac:dyDescent="0.25">
      <c r="A136" s="6">
        <v>135</v>
      </c>
      <c r="B136" s="3" t="s">
        <v>162</v>
      </c>
      <c r="C136" s="7">
        <v>146794</v>
      </c>
      <c r="D136" s="8">
        <f t="shared" si="5"/>
        <v>9.8549970917339251E-5</v>
      </c>
      <c r="E136" s="33">
        <v>0</v>
      </c>
      <c r="F136" s="34">
        <f t="shared" si="6"/>
        <v>0</v>
      </c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</row>
    <row r="137" spans="1:22" ht="15" customHeight="1" x14ac:dyDescent="0.25">
      <c r="A137" s="6">
        <v>136</v>
      </c>
      <c r="B137" s="3" t="s">
        <v>274</v>
      </c>
      <c r="C137" s="7">
        <v>142524</v>
      </c>
      <c r="D137" s="8">
        <f t="shared" si="5"/>
        <v>9.5683311681832089E-5</v>
      </c>
      <c r="E137" s="33">
        <v>0</v>
      </c>
      <c r="F137" s="34">
        <f t="shared" si="6"/>
        <v>0</v>
      </c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</row>
    <row r="138" spans="1:22" ht="15" customHeight="1" x14ac:dyDescent="0.25">
      <c r="A138" s="6">
        <v>137</v>
      </c>
      <c r="B138" s="3" t="s">
        <v>248</v>
      </c>
      <c r="C138" s="7">
        <v>137697</v>
      </c>
      <c r="D138" s="8">
        <f t="shared" si="5"/>
        <v>9.2442711183051503E-5</v>
      </c>
      <c r="E138" s="33">
        <v>0</v>
      </c>
      <c r="F138" s="34">
        <f t="shared" si="6"/>
        <v>0</v>
      </c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</row>
    <row r="139" spans="1:22" ht="15" customHeight="1" x14ac:dyDescent="0.25">
      <c r="A139" s="6">
        <v>138</v>
      </c>
      <c r="B139" s="3" t="s">
        <v>307</v>
      </c>
      <c r="C139" s="7">
        <v>136434</v>
      </c>
      <c r="D139" s="8">
        <f t="shared" si="5"/>
        <v>9.1594797690207105E-5</v>
      </c>
      <c r="E139" s="33">
        <v>0</v>
      </c>
      <c r="F139" s="34">
        <f t="shared" si="6"/>
        <v>0</v>
      </c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</row>
    <row r="140" spans="1:22" ht="15" customHeight="1" x14ac:dyDescent="0.25">
      <c r="A140" s="6">
        <v>139</v>
      </c>
      <c r="B140" s="3" t="s">
        <v>201</v>
      </c>
      <c r="C140" s="7">
        <v>136434</v>
      </c>
      <c r="D140" s="8">
        <f t="shared" si="5"/>
        <v>9.1594797690207105E-5</v>
      </c>
      <c r="E140" s="33">
        <v>0</v>
      </c>
      <c r="F140" s="34">
        <f t="shared" si="6"/>
        <v>0</v>
      </c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</row>
    <row r="141" spans="1:22" ht="15" customHeight="1" x14ac:dyDescent="0.25">
      <c r="A141" s="6">
        <v>140</v>
      </c>
      <c r="B141" s="3" t="s">
        <v>197</v>
      </c>
      <c r="C141" s="7">
        <v>132010</v>
      </c>
      <c r="D141" s="8">
        <f t="shared" si="5"/>
        <v>8.8624750744566906E-5</v>
      </c>
      <c r="E141" s="33">
        <v>0</v>
      </c>
      <c r="F141" s="34">
        <f t="shared" si="6"/>
        <v>0</v>
      </c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</row>
    <row r="142" spans="1:22" ht="15" customHeight="1" x14ac:dyDescent="0.25">
      <c r="A142" s="6">
        <v>141</v>
      </c>
      <c r="B142" s="3" t="s">
        <v>216</v>
      </c>
      <c r="C142" s="7">
        <v>130000</v>
      </c>
      <c r="D142" s="8">
        <f t="shared" si="5"/>
        <v>8.727533972270054E-5</v>
      </c>
      <c r="E142" s="33">
        <v>0</v>
      </c>
      <c r="F142" s="34">
        <f t="shared" si="6"/>
        <v>0</v>
      </c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</row>
    <row r="143" spans="1:22" ht="15" customHeight="1" x14ac:dyDescent="0.25">
      <c r="A143" s="6">
        <v>142</v>
      </c>
      <c r="B143" s="3" t="s">
        <v>131</v>
      </c>
      <c r="C143" s="7">
        <v>120866</v>
      </c>
      <c r="D143" s="8">
        <f t="shared" si="5"/>
        <v>8.1143240084030177E-5</v>
      </c>
      <c r="E143" s="33">
        <v>32566</v>
      </c>
      <c r="F143" s="34">
        <f t="shared" si="6"/>
        <v>0.36881087202718005</v>
      </c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</row>
    <row r="144" spans="1:22" ht="15" customHeight="1" x14ac:dyDescent="0.25">
      <c r="A144" s="6">
        <v>143</v>
      </c>
      <c r="B144" s="3" t="s">
        <v>179</v>
      </c>
      <c r="C144" s="7">
        <v>119398</v>
      </c>
      <c r="D144" s="8">
        <f t="shared" si="5"/>
        <v>8.0157700093930756E-5</v>
      </c>
      <c r="E144" s="33">
        <v>0</v>
      </c>
      <c r="F144" s="34">
        <f t="shared" si="6"/>
        <v>0</v>
      </c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</row>
    <row r="145" spans="1:22" ht="15" customHeight="1" x14ac:dyDescent="0.25">
      <c r="A145" s="6">
        <v>144</v>
      </c>
      <c r="B145" s="3" t="s">
        <v>116</v>
      </c>
      <c r="C145" s="7">
        <v>116605</v>
      </c>
      <c r="D145" s="8">
        <f t="shared" si="5"/>
        <v>7.8282622987426885E-5</v>
      </c>
      <c r="E145" s="33">
        <v>0</v>
      </c>
      <c r="F145" s="34">
        <f t="shared" si="6"/>
        <v>0</v>
      </c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</row>
    <row r="146" spans="1:22" ht="15" customHeight="1" x14ac:dyDescent="0.25">
      <c r="A146" s="6">
        <v>145</v>
      </c>
      <c r="B146" s="3" t="s">
        <v>151</v>
      </c>
      <c r="C146" s="7">
        <v>112260</v>
      </c>
      <c r="D146" s="8">
        <f t="shared" si="5"/>
        <v>7.5365612594387402E-5</v>
      </c>
      <c r="E146" s="33">
        <v>0</v>
      </c>
      <c r="F146" s="34" t="s">
        <v>229</v>
      </c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</row>
    <row r="147" spans="1:22" ht="15" customHeight="1" x14ac:dyDescent="0.25">
      <c r="A147" s="6">
        <v>146</v>
      </c>
      <c r="B147" s="3" t="s">
        <v>308</v>
      </c>
      <c r="C147" s="7">
        <v>98223</v>
      </c>
      <c r="D147" s="8">
        <f t="shared" si="5"/>
        <v>6.594188995063704E-5</v>
      </c>
      <c r="E147" s="33">
        <v>0</v>
      </c>
      <c r="F147" s="34">
        <f t="shared" si="6"/>
        <v>0</v>
      </c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</row>
    <row r="148" spans="1:22" ht="15" customHeight="1" x14ac:dyDescent="0.25">
      <c r="A148" s="6">
        <v>147</v>
      </c>
      <c r="B148" s="3" t="s">
        <v>243</v>
      </c>
      <c r="C148" s="7">
        <v>96835</v>
      </c>
      <c r="D148" s="8">
        <f t="shared" si="5"/>
        <v>6.5010057861905428E-5</v>
      </c>
      <c r="E148" s="33">
        <v>-13047</v>
      </c>
      <c r="F148" s="34">
        <f t="shared" si="6"/>
        <v>-0.11873646275095102</v>
      </c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</row>
    <row r="149" spans="1:22" ht="15" customHeight="1" x14ac:dyDescent="0.25">
      <c r="A149" s="6">
        <v>148</v>
      </c>
      <c r="B149" s="3" t="s">
        <v>156</v>
      </c>
      <c r="C149" s="7">
        <v>95938</v>
      </c>
      <c r="D149" s="8">
        <f t="shared" si="5"/>
        <v>6.4407858017818804E-5</v>
      </c>
      <c r="E149" s="33">
        <v>0</v>
      </c>
      <c r="F149" s="34" t="s">
        <v>229</v>
      </c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</row>
    <row r="150" spans="1:22" ht="15" customHeight="1" x14ac:dyDescent="0.25">
      <c r="A150" s="6">
        <v>149</v>
      </c>
      <c r="B150" s="3" t="s">
        <v>117</v>
      </c>
      <c r="C150" s="7">
        <v>95458</v>
      </c>
      <c r="D150" s="8">
        <f t="shared" si="5"/>
        <v>6.4085610609611898E-5</v>
      </c>
      <c r="E150" s="33">
        <v>-4243</v>
      </c>
      <c r="F150" s="34">
        <f t="shared" si="6"/>
        <v>-4.2557246166036448E-2</v>
      </c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</row>
    <row r="151" spans="1:22" ht="15" customHeight="1" x14ac:dyDescent="0.25">
      <c r="A151" s="6">
        <v>150</v>
      </c>
      <c r="B151" s="3" t="s">
        <v>167</v>
      </c>
      <c r="C151" s="7">
        <v>93510</v>
      </c>
      <c r="D151" s="8">
        <f t="shared" si="5"/>
        <v>6.2777823211305586E-5</v>
      </c>
      <c r="E151" s="33">
        <v>0</v>
      </c>
      <c r="F151" s="34">
        <f t="shared" si="6"/>
        <v>0</v>
      </c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</row>
    <row r="152" spans="1:22" ht="15" customHeight="1" x14ac:dyDescent="0.25">
      <c r="A152" s="6">
        <v>151</v>
      </c>
      <c r="B152" s="3" t="s">
        <v>198</v>
      </c>
      <c r="C152" s="7">
        <v>93500</v>
      </c>
      <c r="D152" s="8">
        <f t="shared" si="5"/>
        <v>6.277110972363461E-5</v>
      </c>
      <c r="E152" s="33">
        <v>0</v>
      </c>
      <c r="F152" s="34">
        <f t="shared" si="6"/>
        <v>0</v>
      </c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</row>
    <row r="153" spans="1:22" ht="15" customHeight="1" x14ac:dyDescent="0.25">
      <c r="A153" s="6">
        <v>152</v>
      </c>
      <c r="B153" s="3" t="s">
        <v>249</v>
      </c>
      <c r="C153" s="7">
        <v>90673</v>
      </c>
      <c r="D153" s="8">
        <f t="shared" si="5"/>
        <v>6.0873206759049428E-5</v>
      </c>
      <c r="E153" s="33">
        <v>-2043</v>
      </c>
      <c r="F153" s="34">
        <f t="shared" si="6"/>
        <v>-2.2035031709737262E-2</v>
      </c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</row>
    <row r="154" spans="1:22" ht="15" customHeight="1" x14ac:dyDescent="0.25">
      <c r="A154" s="6">
        <v>153</v>
      </c>
      <c r="B154" s="3" t="s">
        <v>144</v>
      </c>
      <c r="C154" s="7">
        <v>89687</v>
      </c>
      <c r="D154" s="8">
        <f t="shared" si="5"/>
        <v>6.0211256874691097E-5</v>
      </c>
      <c r="E154" s="33">
        <v>0</v>
      </c>
      <c r="F154" s="34">
        <f t="shared" si="6"/>
        <v>0</v>
      </c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</row>
    <row r="155" spans="1:22" ht="15" customHeight="1" x14ac:dyDescent="0.25">
      <c r="A155" s="6">
        <v>154</v>
      </c>
      <c r="B155" s="3" t="s">
        <v>276</v>
      </c>
      <c r="C155" s="7">
        <v>87000</v>
      </c>
      <c r="D155" s="8">
        <f t="shared" si="5"/>
        <v>5.8407342737499587E-5</v>
      </c>
      <c r="E155" s="33">
        <v>0</v>
      </c>
      <c r="F155" s="34">
        <f t="shared" si="6"/>
        <v>0</v>
      </c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</row>
    <row r="156" spans="1:22" ht="15" customHeight="1" x14ac:dyDescent="0.25">
      <c r="A156" s="6">
        <v>155</v>
      </c>
      <c r="B156" s="3" t="s">
        <v>232</v>
      </c>
      <c r="C156" s="7">
        <v>81753</v>
      </c>
      <c r="D156" s="8">
        <f t="shared" si="5"/>
        <v>5.4884775756537972E-5</v>
      </c>
      <c r="E156" s="33">
        <v>-11145</v>
      </c>
      <c r="F156" s="34">
        <f t="shared" si="6"/>
        <v>-0.11997028999547892</v>
      </c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</row>
    <row r="157" spans="1:22" ht="15" customHeight="1" x14ac:dyDescent="0.25">
      <c r="A157" s="6">
        <v>156</v>
      </c>
      <c r="B157" s="3" t="s">
        <v>164</v>
      </c>
      <c r="C157" s="7">
        <v>77000</v>
      </c>
      <c r="D157" s="8">
        <f t="shared" si="5"/>
        <v>5.169385506652262E-5</v>
      </c>
      <c r="E157" s="33">
        <v>0</v>
      </c>
      <c r="F157" s="34">
        <f t="shared" si="6"/>
        <v>0</v>
      </c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</row>
    <row r="158" spans="1:22" ht="15" customHeight="1" x14ac:dyDescent="0.25">
      <c r="A158" s="6">
        <v>157</v>
      </c>
      <c r="B158" s="3" t="s">
        <v>223</v>
      </c>
      <c r="C158" s="7">
        <v>75000</v>
      </c>
      <c r="D158" s="8">
        <f t="shared" si="5"/>
        <v>5.035115753232723E-5</v>
      </c>
      <c r="E158" s="33">
        <v>0</v>
      </c>
      <c r="F158" s="34">
        <f t="shared" si="6"/>
        <v>0</v>
      </c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</row>
    <row r="159" spans="1:22" ht="15" customHeight="1" x14ac:dyDescent="0.25">
      <c r="A159" s="6">
        <v>158</v>
      </c>
      <c r="B159" s="3" t="s">
        <v>152</v>
      </c>
      <c r="C159" s="7">
        <v>70035</v>
      </c>
      <c r="D159" s="8">
        <f t="shared" si="5"/>
        <v>4.7017910903687169E-5</v>
      </c>
      <c r="E159" s="33">
        <v>0</v>
      </c>
      <c r="F159" s="34">
        <f t="shared" si="6"/>
        <v>0</v>
      </c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</row>
    <row r="160" spans="1:22" ht="15" customHeight="1" x14ac:dyDescent="0.25">
      <c r="A160" s="6">
        <v>159</v>
      </c>
      <c r="B160" s="3" t="s">
        <v>218</v>
      </c>
      <c r="C160" s="7">
        <v>70000</v>
      </c>
      <c r="D160" s="8">
        <f t="shared" si="5"/>
        <v>4.6994413696838746E-5</v>
      </c>
      <c r="E160" s="33">
        <v>0</v>
      </c>
      <c r="F160" s="34">
        <f t="shared" si="6"/>
        <v>0</v>
      </c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</row>
    <row r="161" spans="1:22" ht="15" customHeight="1" x14ac:dyDescent="0.25">
      <c r="A161" s="6">
        <v>160</v>
      </c>
      <c r="B161" s="3" t="s">
        <v>219</v>
      </c>
      <c r="C161" s="7">
        <v>66600</v>
      </c>
      <c r="D161" s="8">
        <f t="shared" si="5"/>
        <v>4.4711827888706584E-5</v>
      </c>
      <c r="E161" s="33">
        <v>0</v>
      </c>
      <c r="F161" s="34">
        <f t="shared" si="6"/>
        <v>0</v>
      </c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</row>
    <row r="162" spans="1:22" ht="15" customHeight="1" x14ac:dyDescent="0.25">
      <c r="A162" s="6">
        <v>161</v>
      </c>
      <c r="B162" s="3" t="s">
        <v>220</v>
      </c>
      <c r="C162" s="7">
        <v>66000</v>
      </c>
      <c r="D162" s="8">
        <f t="shared" si="5"/>
        <v>4.4309018628447965E-5</v>
      </c>
      <c r="E162" s="33">
        <v>0</v>
      </c>
      <c r="F162" s="34">
        <f t="shared" si="6"/>
        <v>0</v>
      </c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</row>
    <row r="163" spans="1:22" ht="15" customHeight="1" x14ac:dyDescent="0.25">
      <c r="A163" s="6">
        <v>162</v>
      </c>
      <c r="B163" s="3" t="s">
        <v>310</v>
      </c>
      <c r="C163" s="7">
        <v>62178</v>
      </c>
      <c r="D163" s="8">
        <f t="shared" si="5"/>
        <v>4.1743123640600569E-5</v>
      </c>
      <c r="E163" s="33">
        <v>62178</v>
      </c>
      <c r="F163" s="34" t="str">
        <f t="shared" si="6"/>
        <v/>
      </c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</row>
    <row r="164" spans="1:22" ht="15" customHeight="1" x14ac:dyDescent="0.25">
      <c r="A164" s="6">
        <v>163</v>
      </c>
      <c r="B164" s="3" t="s">
        <v>60</v>
      </c>
      <c r="C164" s="7">
        <v>59000</v>
      </c>
      <c r="D164" s="8">
        <f t="shared" si="5"/>
        <v>3.9609577258764091E-5</v>
      </c>
      <c r="E164" s="33">
        <v>0</v>
      </c>
      <c r="F164" s="34">
        <f t="shared" si="6"/>
        <v>0</v>
      </c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</row>
    <row r="165" spans="1:22" ht="15" customHeight="1" x14ac:dyDescent="0.25">
      <c r="A165" s="6">
        <v>164</v>
      </c>
      <c r="B165" s="3" t="s">
        <v>311</v>
      </c>
      <c r="C165" s="7">
        <v>59000</v>
      </c>
      <c r="D165" s="8">
        <f t="shared" si="5"/>
        <v>3.9609577258764091E-5</v>
      </c>
      <c r="E165" s="33">
        <v>59000</v>
      </c>
      <c r="F165" s="34" t="str">
        <f t="shared" si="6"/>
        <v/>
      </c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</row>
    <row r="166" spans="1:22" ht="15" customHeight="1" x14ac:dyDescent="0.25">
      <c r="A166" s="6">
        <v>165</v>
      </c>
      <c r="B166" s="3" t="s">
        <v>143</v>
      </c>
      <c r="C166" s="7">
        <v>58317</v>
      </c>
      <c r="D166" s="8">
        <f t="shared" si="5"/>
        <v>3.915104605083636E-5</v>
      </c>
      <c r="E166" s="33">
        <v>-2512</v>
      </c>
      <c r="F166" s="34">
        <f t="shared" si="6"/>
        <v>-4.1296092324384748E-2</v>
      </c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</row>
    <row r="167" spans="1:22" ht="15" customHeight="1" x14ac:dyDescent="0.25">
      <c r="A167" s="6">
        <v>166</v>
      </c>
      <c r="B167" s="3" t="s">
        <v>312</v>
      </c>
      <c r="C167" s="7">
        <v>56000</v>
      </c>
      <c r="D167" s="8">
        <f t="shared" si="5"/>
        <v>3.7595530957470998E-5</v>
      </c>
      <c r="E167" s="33">
        <v>0</v>
      </c>
      <c r="F167" s="34">
        <f t="shared" si="6"/>
        <v>0</v>
      </c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</row>
    <row r="168" spans="1:22" ht="15" customHeight="1" x14ac:dyDescent="0.25">
      <c r="A168" s="6">
        <v>167</v>
      </c>
      <c r="B168" s="3" t="s">
        <v>134</v>
      </c>
      <c r="C168" s="7">
        <v>53900</v>
      </c>
      <c r="D168" s="8">
        <f t="shared" si="5"/>
        <v>3.6185698546565834E-5</v>
      </c>
      <c r="E168" s="33">
        <v>0</v>
      </c>
      <c r="F168" s="34">
        <f t="shared" si="6"/>
        <v>0</v>
      </c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</row>
    <row r="169" spans="1:22" ht="15" customHeight="1" x14ac:dyDescent="0.25">
      <c r="A169" s="6">
        <v>168</v>
      </c>
      <c r="B169" s="3" t="s">
        <v>142</v>
      </c>
      <c r="C169" s="7">
        <v>53809</v>
      </c>
      <c r="D169" s="8">
        <f t="shared" si="5"/>
        <v>3.6124605808759943E-5</v>
      </c>
      <c r="E169" s="33">
        <v>224</v>
      </c>
      <c r="F169" s="34">
        <f t="shared" si="6"/>
        <v>4.1802743305029396E-3</v>
      </c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</row>
    <row r="170" spans="1:22" ht="15" customHeight="1" x14ac:dyDescent="0.25">
      <c r="A170" s="6">
        <v>169</v>
      </c>
      <c r="B170" s="3" t="s">
        <v>217</v>
      </c>
      <c r="C170" s="7">
        <v>50000</v>
      </c>
      <c r="D170" s="8">
        <f t="shared" si="5"/>
        <v>3.356743835488482E-5</v>
      </c>
      <c r="E170" s="33">
        <v>0</v>
      </c>
      <c r="F170" s="34">
        <f t="shared" si="6"/>
        <v>0</v>
      </c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</row>
    <row r="171" spans="1:22" ht="15" customHeight="1" x14ac:dyDescent="0.25">
      <c r="A171" s="6">
        <v>170</v>
      </c>
      <c r="B171" s="3" t="s">
        <v>313</v>
      </c>
      <c r="C171" s="7">
        <v>49413</v>
      </c>
      <c r="D171" s="8">
        <f t="shared" si="5"/>
        <v>3.3173356628598474E-5</v>
      </c>
      <c r="E171" s="33">
        <v>0</v>
      </c>
      <c r="F171" s="34">
        <f t="shared" si="6"/>
        <v>0</v>
      </c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</row>
    <row r="172" spans="1:22" ht="15" customHeight="1" x14ac:dyDescent="0.25">
      <c r="A172" s="6">
        <v>171</v>
      </c>
      <c r="B172" s="3" t="s">
        <v>88</v>
      </c>
      <c r="C172" s="7">
        <v>47635</v>
      </c>
      <c r="D172" s="8">
        <f t="shared" si="5"/>
        <v>3.1979698520698769E-5</v>
      </c>
      <c r="E172" s="33">
        <v>-3999</v>
      </c>
      <c r="F172" s="34">
        <f t="shared" si="6"/>
        <v>-7.7448967734438545E-2</v>
      </c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</row>
    <row r="173" spans="1:22" ht="15" customHeight="1" x14ac:dyDescent="0.25">
      <c r="A173" s="6">
        <v>172</v>
      </c>
      <c r="B173" s="3" t="s">
        <v>224</v>
      </c>
      <c r="C173" s="7">
        <v>44156</v>
      </c>
      <c r="D173" s="8">
        <f t="shared" si="5"/>
        <v>2.9644076159965883E-5</v>
      </c>
      <c r="E173" s="33">
        <v>0</v>
      </c>
      <c r="F173" s="34">
        <f t="shared" si="6"/>
        <v>0</v>
      </c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</row>
    <row r="174" spans="1:22" ht="15" customHeight="1" x14ac:dyDescent="0.25">
      <c r="A174" s="6">
        <v>173</v>
      </c>
      <c r="B174" s="3" t="s">
        <v>118</v>
      </c>
      <c r="C174" s="7">
        <v>42290</v>
      </c>
      <c r="D174" s="8">
        <f t="shared" si="5"/>
        <v>2.839133936056158E-5</v>
      </c>
      <c r="E174" s="33">
        <v>0</v>
      </c>
      <c r="F174" s="34" t="s">
        <v>229</v>
      </c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</row>
    <row r="175" spans="1:22" ht="15" customHeight="1" x14ac:dyDescent="0.25">
      <c r="A175" s="6">
        <v>174</v>
      </c>
      <c r="B175" s="3" t="s">
        <v>191</v>
      </c>
      <c r="C175" s="7">
        <v>41531</v>
      </c>
      <c r="D175" s="8">
        <f t="shared" si="5"/>
        <v>2.788178564633443E-5</v>
      </c>
      <c r="E175" s="33">
        <v>0</v>
      </c>
      <c r="F175" s="34">
        <f t="shared" si="6"/>
        <v>0</v>
      </c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</row>
    <row r="176" spans="1:22" ht="15" customHeight="1" x14ac:dyDescent="0.25">
      <c r="A176" s="6">
        <v>175</v>
      </c>
      <c r="B176" s="3" t="s">
        <v>241</v>
      </c>
      <c r="C176" s="7">
        <v>39750</v>
      </c>
      <c r="D176" s="8">
        <f t="shared" si="5"/>
        <v>2.6686113492133431E-5</v>
      </c>
      <c r="E176" s="33">
        <v>0</v>
      </c>
      <c r="F176" s="34">
        <f t="shared" si="6"/>
        <v>0</v>
      </c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</row>
    <row r="177" spans="1:22" ht="15" customHeight="1" x14ac:dyDescent="0.25">
      <c r="A177" s="6">
        <v>176</v>
      </c>
      <c r="B177" s="3" t="s">
        <v>158</v>
      </c>
      <c r="C177" s="7">
        <v>39455</v>
      </c>
      <c r="D177" s="8">
        <f t="shared" si="5"/>
        <v>2.6488065605839613E-5</v>
      </c>
      <c r="E177" s="33">
        <v>1006</v>
      </c>
      <c r="F177" s="34">
        <f t="shared" si="6"/>
        <v>2.6164529636661552E-2</v>
      </c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</row>
    <row r="178" spans="1:22" ht="15" customHeight="1" x14ac:dyDescent="0.25">
      <c r="A178" s="6">
        <v>177</v>
      </c>
      <c r="B178" s="3" t="s">
        <v>22</v>
      </c>
      <c r="C178" s="7">
        <v>39073</v>
      </c>
      <c r="D178" s="8">
        <f t="shared" si="5"/>
        <v>2.6231610376808291E-5</v>
      </c>
      <c r="E178" s="33">
        <v>0</v>
      </c>
      <c r="F178" s="34">
        <f t="shared" si="6"/>
        <v>0</v>
      </c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</row>
    <row r="179" spans="1:22" ht="15" customHeight="1" x14ac:dyDescent="0.25">
      <c r="A179" s="6">
        <v>178</v>
      </c>
      <c r="B179" s="3" t="s">
        <v>199</v>
      </c>
      <c r="C179" s="7">
        <v>37800</v>
      </c>
      <c r="D179" s="8">
        <f t="shared" si="5"/>
        <v>2.5376983396292924E-5</v>
      </c>
      <c r="E179" s="33">
        <v>0</v>
      </c>
      <c r="F179" s="34">
        <f t="shared" si="6"/>
        <v>0</v>
      </c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</row>
    <row r="180" spans="1:22" ht="15" customHeight="1" x14ac:dyDescent="0.25">
      <c r="A180" s="6">
        <v>179</v>
      </c>
      <c r="B180" s="3" t="s">
        <v>314</v>
      </c>
      <c r="C180" s="7">
        <v>36985</v>
      </c>
      <c r="D180" s="8">
        <f t="shared" si="5"/>
        <v>2.4829834151108303E-5</v>
      </c>
      <c r="E180" s="33">
        <v>36985</v>
      </c>
      <c r="F180" s="34" t="str">
        <f t="shared" si="6"/>
        <v/>
      </c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</row>
    <row r="181" spans="1:22" ht="15" customHeight="1" x14ac:dyDescent="0.25">
      <c r="A181" s="6">
        <v>180</v>
      </c>
      <c r="B181" s="3" t="s">
        <v>277</v>
      </c>
      <c r="C181" s="7">
        <v>36889</v>
      </c>
      <c r="D181" s="8">
        <f t="shared" si="5"/>
        <v>2.4765384669466921E-5</v>
      </c>
      <c r="E181" s="33">
        <v>0</v>
      </c>
      <c r="F181" s="34">
        <f t="shared" si="6"/>
        <v>0</v>
      </c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</row>
    <row r="182" spans="1:22" ht="15" customHeight="1" x14ac:dyDescent="0.25">
      <c r="A182" s="6">
        <v>181</v>
      </c>
      <c r="B182" s="3" t="s">
        <v>226</v>
      </c>
      <c r="C182" s="7">
        <v>34500</v>
      </c>
      <c r="D182" s="8">
        <f t="shared" si="5"/>
        <v>2.3161532464870526E-5</v>
      </c>
      <c r="E182" s="33">
        <v>0</v>
      </c>
      <c r="F182" s="34" t="s">
        <v>229</v>
      </c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</row>
    <row r="183" spans="1:22" ht="15" customHeight="1" x14ac:dyDescent="0.25">
      <c r="A183" s="6">
        <v>182</v>
      </c>
      <c r="B183" s="3" t="s">
        <v>141</v>
      </c>
      <c r="C183" s="7">
        <v>34155</v>
      </c>
      <c r="D183" s="8">
        <f t="shared" si="5"/>
        <v>2.2929917140221821E-5</v>
      </c>
      <c r="E183" s="33">
        <v>-1614</v>
      </c>
      <c r="F183" s="34">
        <f t="shared" si="6"/>
        <v>-4.5122871760462972E-2</v>
      </c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</row>
    <row r="184" spans="1:22" ht="15" customHeight="1" x14ac:dyDescent="0.25">
      <c r="A184" s="6">
        <v>183</v>
      </c>
      <c r="B184" s="3" t="s">
        <v>147</v>
      </c>
      <c r="C184" s="7">
        <v>31517.999999999996</v>
      </c>
      <c r="D184" s="8">
        <f t="shared" si="5"/>
        <v>2.1159570441385194E-5</v>
      </c>
      <c r="E184" s="33">
        <v>0</v>
      </c>
      <c r="F184" s="34">
        <f t="shared" si="6"/>
        <v>0</v>
      </c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</row>
    <row r="185" spans="1:22" ht="15" customHeight="1" x14ac:dyDescent="0.25">
      <c r="A185" s="6">
        <v>184</v>
      </c>
      <c r="B185" s="3" t="s">
        <v>240</v>
      </c>
      <c r="C185" s="7">
        <v>31432</v>
      </c>
      <c r="D185" s="8">
        <f t="shared" si="5"/>
        <v>2.1101834447414795E-5</v>
      </c>
      <c r="E185" s="33">
        <v>0</v>
      </c>
      <c r="F185" s="34">
        <f t="shared" si="6"/>
        <v>0</v>
      </c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</row>
    <row r="186" spans="1:22" ht="15" customHeight="1" x14ac:dyDescent="0.25">
      <c r="A186" s="6">
        <v>185</v>
      </c>
      <c r="B186" s="3" t="s">
        <v>154</v>
      </c>
      <c r="C186" s="7">
        <v>31012</v>
      </c>
      <c r="D186" s="8">
        <f t="shared" si="5"/>
        <v>2.0819867965233763E-5</v>
      </c>
      <c r="E186" s="33">
        <v>0</v>
      </c>
      <c r="F186" s="34">
        <f t="shared" si="6"/>
        <v>0</v>
      </c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</row>
    <row r="187" spans="1:22" ht="15" customHeight="1" x14ac:dyDescent="0.25">
      <c r="A187" s="6">
        <v>186</v>
      </c>
      <c r="B187" s="3" t="s">
        <v>251</v>
      </c>
      <c r="C187" s="7">
        <v>30811</v>
      </c>
      <c r="D187" s="8">
        <f t="shared" si="5"/>
        <v>2.0684926863047125E-5</v>
      </c>
      <c r="E187" s="33">
        <v>0</v>
      </c>
      <c r="F187" s="34">
        <f t="shared" si="6"/>
        <v>0</v>
      </c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</row>
    <row r="188" spans="1:22" ht="15" customHeight="1" x14ac:dyDescent="0.25">
      <c r="A188" s="6">
        <v>187</v>
      </c>
      <c r="B188" s="3" t="s">
        <v>172</v>
      </c>
      <c r="C188" s="7">
        <v>27617</v>
      </c>
      <c r="D188" s="8">
        <f t="shared" si="5"/>
        <v>1.8540638900937081E-5</v>
      </c>
      <c r="E188" s="33">
        <v>7275</v>
      </c>
      <c r="F188" s="34">
        <f t="shared" si="6"/>
        <v>0.35763445088978468</v>
      </c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</row>
    <row r="189" spans="1:22" ht="15" customHeight="1" x14ac:dyDescent="0.25">
      <c r="A189" s="6">
        <v>188</v>
      </c>
      <c r="B189" s="3" t="s">
        <v>278</v>
      </c>
      <c r="C189" s="7">
        <v>27467</v>
      </c>
      <c r="D189" s="8">
        <f t="shared" si="5"/>
        <v>1.8439936585872426E-5</v>
      </c>
      <c r="E189" s="33">
        <v>0</v>
      </c>
      <c r="F189" s="34" t="s">
        <v>229</v>
      </c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</row>
    <row r="190" spans="1:22" ht="15" customHeight="1" x14ac:dyDescent="0.25">
      <c r="A190" s="6">
        <v>189</v>
      </c>
      <c r="B190" s="3" t="s">
        <v>190</v>
      </c>
      <c r="C190" s="7">
        <v>25451</v>
      </c>
      <c r="D190" s="8">
        <f t="shared" si="5"/>
        <v>1.7086497471403473E-5</v>
      </c>
      <c r="E190" s="33">
        <v>0</v>
      </c>
      <c r="F190" s="34">
        <f t="shared" si="6"/>
        <v>0</v>
      </c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</row>
    <row r="191" spans="1:22" ht="15" customHeight="1" x14ac:dyDescent="0.25">
      <c r="A191" s="6">
        <v>190</v>
      </c>
      <c r="B191" s="3" t="s">
        <v>315</v>
      </c>
      <c r="C191" s="7">
        <v>25000</v>
      </c>
      <c r="D191" s="8">
        <f t="shared" si="5"/>
        <v>1.678371917744241E-5</v>
      </c>
      <c r="E191" s="33">
        <v>0</v>
      </c>
      <c r="F191" s="34">
        <f t="shared" si="6"/>
        <v>0</v>
      </c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</row>
    <row r="192" spans="1:22" ht="15" customHeight="1" x14ac:dyDescent="0.25">
      <c r="A192" s="6">
        <v>191</v>
      </c>
      <c r="B192" s="3" t="s">
        <v>227</v>
      </c>
      <c r="C192" s="7">
        <v>24395</v>
      </c>
      <c r="D192" s="8">
        <f t="shared" si="5"/>
        <v>1.6377553173348303E-5</v>
      </c>
      <c r="E192" s="33">
        <v>146</v>
      </c>
      <c r="F192" s="34">
        <f t="shared" si="6"/>
        <v>6.0208668398696857E-3</v>
      </c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</row>
    <row r="193" spans="1:22" ht="15" customHeight="1" x14ac:dyDescent="0.25">
      <c r="A193" s="6">
        <v>192</v>
      </c>
      <c r="B193" s="3" t="s">
        <v>316</v>
      </c>
      <c r="C193" s="7">
        <v>24315</v>
      </c>
      <c r="D193" s="8">
        <f t="shared" si="5"/>
        <v>1.6323845271980488E-5</v>
      </c>
      <c r="E193" s="33">
        <v>-10</v>
      </c>
      <c r="F193" s="34">
        <f t="shared" si="6"/>
        <v>-4.1109969167523125E-4</v>
      </c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</row>
    <row r="194" spans="1:22" ht="15" customHeight="1" x14ac:dyDescent="0.25">
      <c r="A194" s="6">
        <v>193</v>
      </c>
      <c r="B194" s="3" t="s">
        <v>186</v>
      </c>
      <c r="C194" s="7">
        <v>23861</v>
      </c>
      <c r="D194" s="8">
        <f t="shared" si="5"/>
        <v>1.6019052931718135E-5</v>
      </c>
      <c r="E194" s="33">
        <v>0</v>
      </c>
      <c r="F194" s="34">
        <f t="shared" si="6"/>
        <v>0</v>
      </c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</row>
    <row r="195" spans="1:22" ht="15" customHeight="1" x14ac:dyDescent="0.25">
      <c r="A195" s="6">
        <v>194</v>
      </c>
      <c r="B195" s="3" t="s">
        <v>250</v>
      </c>
      <c r="C195" s="7">
        <v>22200</v>
      </c>
      <c r="D195" s="8">
        <f t="shared" si="5"/>
        <v>1.4903942629568861E-5</v>
      </c>
      <c r="E195" s="33">
        <v>0</v>
      </c>
      <c r="F195" s="34">
        <f t="shared" ref="F195:F242" si="7">+IF(ISERR(E195/(C195-E195)),"",E195/(C195-E195))</f>
        <v>0</v>
      </c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</row>
    <row r="196" spans="1:22" ht="15" customHeight="1" x14ac:dyDescent="0.25">
      <c r="A196" s="6">
        <v>195</v>
      </c>
      <c r="B196" s="3" t="s">
        <v>140</v>
      </c>
      <c r="C196" s="7">
        <v>22105</v>
      </c>
      <c r="D196" s="8">
        <f t="shared" si="5"/>
        <v>1.4840164496694579E-5</v>
      </c>
      <c r="E196" s="33">
        <v>0</v>
      </c>
      <c r="F196" s="34">
        <f t="shared" si="7"/>
        <v>0</v>
      </c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</row>
    <row r="197" spans="1:22" ht="15" customHeight="1" x14ac:dyDescent="0.25">
      <c r="A197" s="6">
        <v>196</v>
      </c>
      <c r="B197" s="3" t="s">
        <v>252</v>
      </c>
      <c r="C197" s="7">
        <v>20510</v>
      </c>
      <c r="D197" s="8">
        <f t="shared" si="5"/>
        <v>1.3769363213173754E-5</v>
      </c>
      <c r="E197" s="33">
        <v>870</v>
      </c>
      <c r="F197" s="34">
        <f t="shared" si="7"/>
        <v>4.4297352342158862E-2</v>
      </c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</row>
    <row r="198" spans="1:22" ht="15" customHeight="1" x14ac:dyDescent="0.25">
      <c r="A198" s="6">
        <v>197</v>
      </c>
      <c r="B198" s="3" t="s">
        <v>196</v>
      </c>
      <c r="C198" s="7">
        <v>19257</v>
      </c>
      <c r="D198" s="8">
        <f t="shared" si="5"/>
        <v>1.2928163208000339E-5</v>
      </c>
      <c r="E198" s="33">
        <v>0</v>
      </c>
      <c r="F198" s="34">
        <f t="shared" si="7"/>
        <v>0</v>
      </c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</row>
    <row r="199" spans="1:22" ht="15" customHeight="1" x14ac:dyDescent="0.25">
      <c r="A199" s="6">
        <v>198</v>
      </c>
      <c r="B199" s="3" t="s">
        <v>153</v>
      </c>
      <c r="C199" s="7">
        <v>19216</v>
      </c>
      <c r="D199" s="8">
        <f t="shared" ref="D199:D242" si="8">+C199/$H$1</f>
        <v>1.2900637908549334E-5</v>
      </c>
      <c r="E199" s="33">
        <v>0</v>
      </c>
      <c r="F199" s="34">
        <f t="shared" si="7"/>
        <v>0</v>
      </c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</row>
    <row r="200" spans="1:22" ht="15" customHeight="1" x14ac:dyDescent="0.25">
      <c r="A200" s="6">
        <v>199</v>
      </c>
      <c r="B200" s="3" t="s">
        <v>234</v>
      </c>
      <c r="C200" s="7">
        <v>18118</v>
      </c>
      <c r="D200" s="8">
        <f t="shared" si="8"/>
        <v>1.2163496962276063E-5</v>
      </c>
      <c r="E200" s="33">
        <v>0</v>
      </c>
      <c r="F200" s="34">
        <f t="shared" si="7"/>
        <v>0</v>
      </c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</row>
    <row r="201" spans="1:22" ht="15" customHeight="1" x14ac:dyDescent="0.25">
      <c r="A201" s="6">
        <v>200</v>
      </c>
      <c r="B201" s="3" t="s">
        <v>157</v>
      </c>
      <c r="C201" s="7">
        <v>18027</v>
      </c>
      <c r="D201" s="8">
        <f t="shared" si="8"/>
        <v>1.2102404224470172E-5</v>
      </c>
      <c r="E201" s="33">
        <v>362</v>
      </c>
      <c r="F201" s="34" t="s">
        <v>229</v>
      </c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</row>
    <row r="202" spans="1:22" ht="15" customHeight="1" x14ac:dyDescent="0.25">
      <c r="A202" s="6">
        <v>201</v>
      </c>
      <c r="B202" s="3" t="s">
        <v>202</v>
      </c>
      <c r="C202" s="7">
        <v>18000</v>
      </c>
      <c r="D202" s="8">
        <f t="shared" si="8"/>
        <v>1.2084277807758536E-5</v>
      </c>
      <c r="E202" s="33">
        <v>0</v>
      </c>
      <c r="F202" s="34">
        <f t="shared" si="7"/>
        <v>0</v>
      </c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</row>
    <row r="203" spans="1:22" ht="15" customHeight="1" x14ac:dyDescent="0.25">
      <c r="A203" s="6">
        <v>202</v>
      </c>
      <c r="B203" s="3" t="s">
        <v>181</v>
      </c>
      <c r="C203" s="7">
        <v>17000</v>
      </c>
      <c r="D203" s="8">
        <f t="shared" si="8"/>
        <v>1.1412929040660839E-5</v>
      </c>
      <c r="E203" s="33">
        <v>0</v>
      </c>
      <c r="F203" s="34" t="s">
        <v>229</v>
      </c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</row>
    <row r="204" spans="1:22" ht="15" customHeight="1" x14ac:dyDescent="0.25">
      <c r="A204" s="6">
        <v>203</v>
      </c>
      <c r="B204" s="3" t="s">
        <v>32</v>
      </c>
      <c r="C204" s="7">
        <v>15000</v>
      </c>
      <c r="D204" s="8">
        <f t="shared" si="8"/>
        <v>1.0070231506465447E-5</v>
      </c>
      <c r="E204" s="33">
        <v>0</v>
      </c>
      <c r="F204" s="34">
        <f t="shared" si="7"/>
        <v>0</v>
      </c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</row>
    <row r="205" spans="1:22" ht="15" customHeight="1" x14ac:dyDescent="0.25">
      <c r="A205" s="6">
        <v>204</v>
      </c>
      <c r="B205" s="3" t="s">
        <v>169</v>
      </c>
      <c r="C205" s="7">
        <v>14921</v>
      </c>
      <c r="D205" s="8">
        <f t="shared" si="8"/>
        <v>1.0017194953864729E-5</v>
      </c>
      <c r="E205" s="33">
        <v>0</v>
      </c>
      <c r="F205" s="34">
        <f t="shared" si="7"/>
        <v>0</v>
      </c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</row>
    <row r="206" spans="1:22" ht="15" customHeight="1" x14ac:dyDescent="0.25">
      <c r="A206" s="6">
        <v>205</v>
      </c>
      <c r="B206" s="3" t="s">
        <v>119</v>
      </c>
      <c r="C206" s="7">
        <v>14355</v>
      </c>
      <c r="D206" s="8">
        <f t="shared" si="8"/>
        <v>9.6372115516874324E-6</v>
      </c>
      <c r="E206" s="33">
        <v>0</v>
      </c>
      <c r="F206" s="34">
        <f t="shared" si="7"/>
        <v>0</v>
      </c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</row>
    <row r="207" spans="1:22" ht="15" customHeight="1" x14ac:dyDescent="0.25">
      <c r="A207" s="6">
        <v>206</v>
      </c>
      <c r="B207" s="3" t="s">
        <v>280</v>
      </c>
      <c r="C207" s="7">
        <v>13646</v>
      </c>
      <c r="D207" s="8">
        <f t="shared" si="8"/>
        <v>9.1612252758151658E-6</v>
      </c>
      <c r="E207" s="33">
        <v>0</v>
      </c>
      <c r="F207" s="34">
        <f t="shared" si="7"/>
        <v>0</v>
      </c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</row>
    <row r="208" spans="1:22" ht="15" customHeight="1" x14ac:dyDescent="0.25">
      <c r="A208" s="6">
        <v>207</v>
      </c>
      <c r="B208" s="3" t="s">
        <v>260</v>
      </c>
      <c r="C208" s="7">
        <v>13240</v>
      </c>
      <c r="D208" s="8">
        <f t="shared" si="8"/>
        <v>8.8886576763735004E-6</v>
      </c>
      <c r="E208" s="33">
        <v>0</v>
      </c>
      <c r="F208" s="34">
        <f t="shared" si="7"/>
        <v>0</v>
      </c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</row>
    <row r="209" spans="1:22" ht="15" customHeight="1" x14ac:dyDescent="0.25">
      <c r="A209" s="6">
        <v>208</v>
      </c>
      <c r="B209" s="3" t="s">
        <v>281</v>
      </c>
      <c r="C209" s="7">
        <v>13132</v>
      </c>
      <c r="D209" s="8">
        <f t="shared" si="8"/>
        <v>8.8161520095269496E-6</v>
      </c>
      <c r="E209" s="33">
        <v>-4</v>
      </c>
      <c r="F209" s="34" t="s">
        <v>229</v>
      </c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</row>
    <row r="210" spans="1:22" ht="15" customHeight="1" x14ac:dyDescent="0.25">
      <c r="A210" s="6">
        <v>209</v>
      </c>
      <c r="B210" s="3" t="s">
        <v>155</v>
      </c>
      <c r="C210" s="7">
        <v>12000</v>
      </c>
      <c r="D210" s="8">
        <f t="shared" si="8"/>
        <v>8.0561852051723573E-6</v>
      </c>
      <c r="E210" s="33">
        <v>0</v>
      </c>
      <c r="F210" s="34">
        <f t="shared" si="7"/>
        <v>0</v>
      </c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</row>
    <row r="211" spans="1:22" ht="15" customHeight="1" x14ac:dyDescent="0.25">
      <c r="A211" s="6">
        <v>210</v>
      </c>
      <c r="B211" s="3" t="s">
        <v>284</v>
      </c>
      <c r="C211" s="7">
        <v>11678</v>
      </c>
      <c r="D211" s="8">
        <f t="shared" si="8"/>
        <v>7.8400109021668979E-6</v>
      </c>
      <c r="E211" s="33">
        <v>1667</v>
      </c>
      <c r="F211" s="34">
        <f t="shared" si="7"/>
        <v>0.16651683148536608</v>
      </c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</row>
    <row r="212" spans="1:22" ht="15" customHeight="1" x14ac:dyDescent="0.25">
      <c r="A212" s="6">
        <v>211</v>
      </c>
      <c r="B212" s="3" t="s">
        <v>221</v>
      </c>
      <c r="C212" s="7">
        <v>11615</v>
      </c>
      <c r="D212" s="8">
        <f t="shared" si="8"/>
        <v>7.7977159298397429E-6</v>
      </c>
      <c r="E212" s="33">
        <v>-53658</v>
      </c>
      <c r="F212" s="34">
        <f t="shared" si="7"/>
        <v>-0.8220550610512769</v>
      </c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</row>
    <row r="213" spans="1:22" ht="15" customHeight="1" x14ac:dyDescent="0.25">
      <c r="A213" s="6">
        <v>212</v>
      </c>
      <c r="B213" s="3" t="s">
        <v>200</v>
      </c>
      <c r="C213" s="7">
        <v>10974</v>
      </c>
      <c r="D213" s="8">
        <f t="shared" si="8"/>
        <v>7.3673813701301203E-6</v>
      </c>
      <c r="E213" s="33">
        <v>0</v>
      </c>
      <c r="F213" s="34">
        <f t="shared" si="7"/>
        <v>0</v>
      </c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</row>
    <row r="214" spans="1:22" ht="15" customHeight="1" x14ac:dyDescent="0.25">
      <c r="A214" s="6">
        <v>213</v>
      </c>
      <c r="B214" s="3" t="s">
        <v>233</v>
      </c>
      <c r="C214" s="7">
        <v>10782</v>
      </c>
      <c r="D214" s="8">
        <f t="shared" si="8"/>
        <v>7.2384824068473626E-6</v>
      </c>
      <c r="E214" s="33">
        <v>0</v>
      </c>
      <c r="F214" s="34">
        <f t="shared" si="7"/>
        <v>0</v>
      </c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</row>
    <row r="215" spans="1:22" ht="15" customHeight="1" x14ac:dyDescent="0.25">
      <c r="A215" s="6">
        <v>214</v>
      </c>
      <c r="B215" s="3" t="s">
        <v>166</v>
      </c>
      <c r="C215" s="7">
        <v>10618</v>
      </c>
      <c r="D215" s="8">
        <f t="shared" si="8"/>
        <v>7.1283812090433403E-6</v>
      </c>
      <c r="E215" s="33">
        <v>0</v>
      </c>
      <c r="F215" s="34">
        <f t="shared" si="7"/>
        <v>0</v>
      </c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</row>
    <row r="216" spans="1:22" ht="15" customHeight="1" x14ac:dyDescent="0.25">
      <c r="A216" s="6">
        <v>215</v>
      </c>
      <c r="B216" s="3" t="s">
        <v>317</v>
      </c>
      <c r="C216" s="7">
        <v>10527</v>
      </c>
      <c r="D216" s="8">
        <f t="shared" si="8"/>
        <v>7.0672884712374499E-6</v>
      </c>
      <c r="E216" s="33">
        <v>0</v>
      </c>
      <c r="F216" s="34">
        <f t="shared" si="7"/>
        <v>0</v>
      </c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</row>
    <row r="217" spans="1:22" ht="15" customHeight="1" x14ac:dyDescent="0.25">
      <c r="A217" s="6">
        <v>216</v>
      </c>
      <c r="B217" s="3" t="s">
        <v>170</v>
      </c>
      <c r="C217" s="7">
        <v>9547</v>
      </c>
      <c r="D217" s="8">
        <f t="shared" si="8"/>
        <v>6.4093666794817076E-6</v>
      </c>
      <c r="E217" s="33">
        <v>0</v>
      </c>
      <c r="F217" s="34">
        <f t="shared" si="7"/>
        <v>0</v>
      </c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</row>
    <row r="218" spans="1:22" ht="15" customHeight="1" x14ac:dyDescent="0.25">
      <c r="A218" s="6">
        <v>217</v>
      </c>
      <c r="B218" s="3" t="s">
        <v>282</v>
      </c>
      <c r="C218" s="7">
        <v>8984</v>
      </c>
      <c r="D218" s="8">
        <f t="shared" si="8"/>
        <v>6.0313973236057049E-6</v>
      </c>
      <c r="E218" s="33">
        <v>0</v>
      </c>
      <c r="F218" s="34">
        <f t="shared" si="7"/>
        <v>0</v>
      </c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</row>
    <row r="219" spans="1:22" ht="15" customHeight="1" x14ac:dyDescent="0.25">
      <c r="A219" s="6">
        <v>218</v>
      </c>
      <c r="B219" s="3" t="s">
        <v>318</v>
      </c>
      <c r="C219" s="7">
        <v>7669</v>
      </c>
      <c r="D219" s="8">
        <f t="shared" si="8"/>
        <v>5.1485736948722337E-6</v>
      </c>
      <c r="E219" s="33">
        <v>0</v>
      </c>
      <c r="F219" s="34">
        <f t="shared" si="7"/>
        <v>0</v>
      </c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</row>
    <row r="220" spans="1:22" ht="15" customHeight="1" x14ac:dyDescent="0.25">
      <c r="A220" s="6">
        <v>219</v>
      </c>
      <c r="B220" s="3" t="s">
        <v>165</v>
      </c>
      <c r="C220" s="7">
        <v>6855</v>
      </c>
      <c r="D220" s="8">
        <f t="shared" si="8"/>
        <v>4.6020957984547091E-6</v>
      </c>
      <c r="E220" s="33">
        <v>0</v>
      </c>
      <c r="F220" s="34">
        <f t="shared" si="7"/>
        <v>0</v>
      </c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</row>
    <row r="221" spans="1:22" ht="15" customHeight="1" x14ac:dyDescent="0.25">
      <c r="A221" s="6">
        <v>220</v>
      </c>
      <c r="B221" s="3" t="s">
        <v>283</v>
      </c>
      <c r="C221" s="7">
        <v>6847</v>
      </c>
      <c r="D221" s="8">
        <f t="shared" si="8"/>
        <v>4.5967250083179275E-6</v>
      </c>
      <c r="E221" s="33">
        <v>0</v>
      </c>
      <c r="F221" s="34">
        <f t="shared" si="7"/>
        <v>0</v>
      </c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</row>
    <row r="222" spans="1:22" ht="15" customHeight="1" x14ac:dyDescent="0.25">
      <c r="A222" s="6">
        <v>221</v>
      </c>
      <c r="B222" s="3" t="s">
        <v>286</v>
      </c>
      <c r="C222" s="7">
        <v>6675</v>
      </c>
      <c r="D222" s="8">
        <f t="shared" si="8"/>
        <v>4.4812530203771237E-6</v>
      </c>
      <c r="E222" s="33">
        <v>0</v>
      </c>
      <c r="F222" s="34">
        <f t="shared" si="7"/>
        <v>0</v>
      </c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</row>
    <row r="223" spans="1:22" ht="15" customHeight="1" x14ac:dyDescent="0.25">
      <c r="A223" s="6">
        <v>222</v>
      </c>
      <c r="B223" s="3" t="s">
        <v>187</v>
      </c>
      <c r="C223" s="7">
        <v>6254</v>
      </c>
      <c r="D223" s="8">
        <f t="shared" si="8"/>
        <v>4.1986151894289932E-6</v>
      </c>
      <c r="E223" s="33">
        <v>0</v>
      </c>
      <c r="F223" s="34">
        <f t="shared" si="7"/>
        <v>0</v>
      </c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ht="15" customHeight="1" x14ac:dyDescent="0.25">
      <c r="A224" s="6">
        <v>223</v>
      </c>
      <c r="B224" s="3" t="s">
        <v>203</v>
      </c>
      <c r="C224" s="7">
        <v>6110</v>
      </c>
      <c r="D224" s="8">
        <f t="shared" si="8"/>
        <v>4.1019409669669248E-6</v>
      </c>
      <c r="E224" s="33">
        <v>0</v>
      </c>
      <c r="F224" s="34">
        <f t="shared" si="7"/>
        <v>0</v>
      </c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ht="15" customHeight="1" x14ac:dyDescent="0.25">
      <c r="A225" s="6">
        <v>224</v>
      </c>
      <c r="B225" s="3" t="s">
        <v>120</v>
      </c>
      <c r="C225" s="7">
        <v>5861</v>
      </c>
      <c r="D225" s="8">
        <f t="shared" si="8"/>
        <v>3.934775123959599E-6</v>
      </c>
      <c r="E225" s="33">
        <v>0</v>
      </c>
      <c r="F225" s="34">
        <f t="shared" si="7"/>
        <v>0</v>
      </c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ht="15" customHeight="1" x14ac:dyDescent="0.25">
      <c r="A226" s="6">
        <v>225</v>
      </c>
      <c r="B226" s="3" t="s">
        <v>253</v>
      </c>
      <c r="C226" s="3">
        <v>5684</v>
      </c>
      <c r="D226" s="8">
        <f>+C226/$H$1</f>
        <v>3.8159463921833063E-6</v>
      </c>
      <c r="E226" s="33">
        <v>-2184</v>
      </c>
      <c r="F226" s="34">
        <f t="shared" si="7"/>
        <v>-0.27758007117437722</v>
      </c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ht="15" customHeight="1" x14ac:dyDescent="0.25">
      <c r="A227" s="6">
        <v>226</v>
      </c>
      <c r="B227" s="3" t="s">
        <v>256</v>
      </c>
      <c r="C227" s="7">
        <v>5473</v>
      </c>
      <c r="D227" s="8">
        <f t="shared" si="8"/>
        <v>3.6742918023256925E-6</v>
      </c>
      <c r="E227" s="33">
        <v>0</v>
      </c>
      <c r="F227" s="34">
        <f t="shared" si="7"/>
        <v>0</v>
      </c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ht="15" customHeight="1" x14ac:dyDescent="0.25">
      <c r="A228" s="6">
        <v>227</v>
      </c>
      <c r="B228" s="3" t="s">
        <v>242</v>
      </c>
      <c r="C228" s="7">
        <v>4900</v>
      </c>
      <c r="D228" s="8">
        <f t="shared" si="8"/>
        <v>3.2896089587787124E-6</v>
      </c>
      <c r="E228" s="33">
        <v>353</v>
      </c>
      <c r="F228" s="34">
        <f t="shared" si="7"/>
        <v>7.7633604574444695E-2</v>
      </c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ht="15" customHeight="1" x14ac:dyDescent="0.25">
      <c r="A229" s="6">
        <v>228</v>
      </c>
      <c r="B229" s="3" t="s">
        <v>171</v>
      </c>
      <c r="C229" s="7">
        <v>4600</v>
      </c>
      <c r="D229" s="8">
        <f t="shared" si="8"/>
        <v>3.0882043286494036E-6</v>
      </c>
      <c r="E229" s="33">
        <v>0</v>
      </c>
      <c r="F229" s="34">
        <f t="shared" si="7"/>
        <v>0</v>
      </c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ht="15" customHeight="1" x14ac:dyDescent="0.25">
      <c r="A230" s="6">
        <v>229</v>
      </c>
      <c r="B230" s="3" t="s">
        <v>285</v>
      </c>
      <c r="C230" s="7">
        <v>4582</v>
      </c>
      <c r="D230" s="8">
        <f t="shared" si="8"/>
        <v>3.0761200508416451E-6</v>
      </c>
      <c r="E230" s="33">
        <v>0</v>
      </c>
      <c r="F230" s="34">
        <f t="shared" si="7"/>
        <v>0</v>
      </c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ht="15" customHeight="1" x14ac:dyDescent="0.25">
      <c r="A231" s="6">
        <v>230</v>
      </c>
      <c r="B231" s="3" t="s">
        <v>188</v>
      </c>
      <c r="C231" s="7">
        <v>4103</v>
      </c>
      <c r="D231" s="8">
        <f t="shared" si="8"/>
        <v>2.7545439914018482E-6</v>
      </c>
      <c r="E231" s="33">
        <v>0</v>
      </c>
      <c r="F231" s="34">
        <f t="shared" si="7"/>
        <v>0</v>
      </c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ht="15" customHeight="1" x14ac:dyDescent="0.25">
      <c r="A232" s="6">
        <v>231</v>
      </c>
      <c r="B232" s="3" t="s">
        <v>135</v>
      </c>
      <c r="C232" s="3">
        <v>3511</v>
      </c>
      <c r="D232" s="8">
        <f t="shared" si="8"/>
        <v>2.357105521280012E-6</v>
      </c>
      <c r="E232" s="33">
        <v>0</v>
      </c>
      <c r="F232" s="34">
        <f t="shared" si="7"/>
        <v>0</v>
      </c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ht="15" customHeight="1" x14ac:dyDescent="0.25">
      <c r="A233" s="6">
        <v>232</v>
      </c>
      <c r="B233" s="3" t="s">
        <v>244</v>
      </c>
      <c r="C233" s="3">
        <v>2839</v>
      </c>
      <c r="D233" s="8">
        <f t="shared" si="8"/>
        <v>1.9059591497903601E-6</v>
      </c>
      <c r="E233" s="33">
        <v>0</v>
      </c>
      <c r="F233" s="34">
        <f t="shared" si="7"/>
        <v>0</v>
      </c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ht="15" customHeight="1" x14ac:dyDescent="0.25">
      <c r="A234" s="6">
        <v>233</v>
      </c>
      <c r="B234" s="3" t="s">
        <v>287</v>
      </c>
      <c r="C234" s="3">
        <v>2831</v>
      </c>
      <c r="D234" s="8">
        <f t="shared" si="8"/>
        <v>1.9005883596535785E-6</v>
      </c>
      <c r="E234" s="33">
        <v>0</v>
      </c>
      <c r="F234" s="34">
        <f t="shared" si="7"/>
        <v>0</v>
      </c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ht="15" customHeight="1" x14ac:dyDescent="0.25">
      <c r="A235" s="6">
        <v>234</v>
      </c>
      <c r="B235" s="3" t="s">
        <v>288</v>
      </c>
      <c r="C235" s="3">
        <v>2460</v>
      </c>
      <c r="D235" s="8">
        <f t="shared" si="8"/>
        <v>1.6515179670603331E-6</v>
      </c>
      <c r="E235" s="33">
        <v>0</v>
      </c>
      <c r="F235" s="34">
        <f t="shared" si="7"/>
        <v>0</v>
      </c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ht="15" customHeight="1" x14ac:dyDescent="0.25">
      <c r="A236" s="6">
        <v>235</v>
      </c>
      <c r="B236" s="3" t="s">
        <v>195</v>
      </c>
      <c r="C236" s="3">
        <v>2379</v>
      </c>
      <c r="D236" s="8">
        <f t="shared" si="8"/>
        <v>1.5971387169254197E-6</v>
      </c>
      <c r="E236" s="33">
        <v>-25710</v>
      </c>
      <c r="F236" s="34">
        <f t="shared" si="7"/>
        <v>-0.91530492363558691</v>
      </c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ht="15" customHeight="1" x14ac:dyDescent="0.25">
      <c r="A237" s="6">
        <v>236</v>
      </c>
      <c r="B237" s="3" t="s">
        <v>289</v>
      </c>
      <c r="C237" s="3">
        <v>1970</v>
      </c>
      <c r="D237" s="8">
        <f t="shared" si="8"/>
        <v>1.322557071182462E-6</v>
      </c>
      <c r="E237" s="33">
        <v>0</v>
      </c>
      <c r="F237" s="34">
        <f t="shared" si="7"/>
        <v>0</v>
      </c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ht="15" customHeight="1" x14ac:dyDescent="0.25">
      <c r="A238" s="6">
        <v>237</v>
      </c>
      <c r="B238" s="3" t="s">
        <v>290</v>
      </c>
      <c r="C238" s="3">
        <v>1175</v>
      </c>
      <c r="D238" s="8">
        <f t="shared" si="8"/>
        <v>7.888348013397933E-7</v>
      </c>
      <c r="E238" s="33">
        <v>0</v>
      </c>
      <c r="F238" s="34">
        <f t="shared" si="7"/>
        <v>0</v>
      </c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ht="15" customHeight="1" x14ac:dyDescent="0.25">
      <c r="A239" s="6">
        <v>238</v>
      </c>
      <c r="B239" s="3" t="s">
        <v>291</v>
      </c>
      <c r="C239" s="3">
        <v>864</v>
      </c>
      <c r="D239" s="8">
        <f t="shared" si="8"/>
        <v>5.8004533477240974E-7</v>
      </c>
      <c r="E239" s="33">
        <v>0</v>
      </c>
      <c r="F239" s="34">
        <f t="shared" si="7"/>
        <v>0</v>
      </c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ht="15" customHeight="1" x14ac:dyDescent="0.25">
      <c r="A240" s="6">
        <v>239</v>
      </c>
      <c r="B240" s="3" t="s">
        <v>292</v>
      </c>
      <c r="C240" s="3">
        <v>534</v>
      </c>
      <c r="D240" s="8">
        <f t="shared" si="8"/>
        <v>3.5850024163016987E-7</v>
      </c>
      <c r="E240" s="33">
        <v>0</v>
      </c>
      <c r="F240" s="34">
        <f t="shared" si="7"/>
        <v>0</v>
      </c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ht="15" customHeight="1" x14ac:dyDescent="0.25">
      <c r="A241" s="6">
        <v>240</v>
      </c>
      <c r="B241" s="3" t="s">
        <v>293</v>
      </c>
      <c r="C241" s="3">
        <v>509</v>
      </c>
      <c r="D241" s="8">
        <f t="shared" si="8"/>
        <v>3.4171652245272747E-7</v>
      </c>
      <c r="E241" s="33">
        <v>0</v>
      </c>
      <c r="F241" s="34">
        <f t="shared" si="7"/>
        <v>0</v>
      </c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ht="15" customHeight="1" x14ac:dyDescent="0.25">
      <c r="A242" s="6">
        <v>241</v>
      </c>
      <c r="B242" s="3" t="s">
        <v>294</v>
      </c>
      <c r="C242" s="3">
        <v>10</v>
      </c>
      <c r="D242" s="8">
        <f t="shared" si="8"/>
        <v>6.7134876709769639E-9</v>
      </c>
      <c r="E242" s="33">
        <v>0</v>
      </c>
      <c r="F242" s="34">
        <f t="shared" si="7"/>
        <v>0</v>
      </c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ht="15" customHeight="1" thickBot="1" x14ac:dyDescent="0.3">
      <c r="A243" s="11"/>
      <c r="B243" s="11" t="s">
        <v>72</v>
      </c>
      <c r="C243" s="12">
        <f>+SUBTOTAL(9,C2:C242)</f>
        <v>374610618</v>
      </c>
      <c r="D243" s="13">
        <f>+C243/$H$1</f>
        <v>0.25149437653600609</v>
      </c>
      <c r="E243" s="14">
        <f>+SUBTOTAL(9,E2:E242)</f>
        <v>5858435</v>
      </c>
      <c r="F243" s="15">
        <f>+IF(ISERR(E243/(C243-E243)),0,E243/(C243-E243))</f>
        <v>1.5887187303783364E-2</v>
      </c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ht="15" customHeight="1" x14ac:dyDescent="0.25">
      <c r="A244" s="6"/>
      <c r="D244" s="8"/>
      <c r="E244" s="33"/>
      <c r="F244" s="3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ht="15" customHeight="1" x14ac:dyDescent="0.25"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ht="15" customHeight="1" x14ac:dyDescent="0.25">
      <c r="A246" s="6"/>
      <c r="C246" s="7"/>
      <c r="D246" s="8"/>
      <c r="E246" s="33"/>
      <c r="F246" s="34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ht="15" customHeight="1" x14ac:dyDescent="0.25">
      <c r="A247" s="6"/>
      <c r="D247" s="8"/>
      <c r="E247" s="33"/>
      <c r="F247" s="34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ht="15" customHeight="1" x14ac:dyDescent="0.25">
      <c r="A248" s="6"/>
      <c r="D248" s="8"/>
      <c r="E248" s="35"/>
      <c r="F248" s="34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ht="15" customHeight="1" x14ac:dyDescent="0.25"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ht="15" customHeight="1" x14ac:dyDescent="0.25"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ht="15" customHeight="1" x14ac:dyDescent="0.25"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ht="15" customHeight="1" x14ac:dyDescent="0.25">
      <c r="I252"/>
      <c r="J252"/>
      <c r="K252"/>
      <c r="L252"/>
      <c r="M252"/>
      <c r="N252"/>
      <c r="O252"/>
      <c r="P252"/>
      <c r="Q252"/>
      <c r="R252"/>
      <c r="S252"/>
      <c r="T252"/>
      <c r="U252"/>
    </row>
    <row r="253" spans="1:22" ht="15" customHeight="1" x14ac:dyDescent="0.25">
      <c r="I253"/>
      <c r="J253"/>
      <c r="K253"/>
      <c r="L253"/>
      <c r="M253"/>
      <c r="N253"/>
      <c r="O253"/>
      <c r="P253"/>
      <c r="Q253"/>
      <c r="R253"/>
      <c r="S253"/>
      <c r="T253"/>
      <c r="U253"/>
    </row>
    <row r="255" spans="1:22" ht="15" customHeight="1" x14ac:dyDescent="0.25">
      <c r="A255" s="6"/>
      <c r="D255" s="8"/>
      <c r="E255" s="9"/>
      <c r="F255" s="10"/>
    </row>
    <row r="257" spans="1:6" ht="15" customHeight="1" x14ac:dyDescent="0.25">
      <c r="A257" s="6"/>
      <c r="C257" s="7"/>
      <c r="D257" s="8"/>
      <c r="E257" s="9"/>
      <c r="F257" s="10"/>
    </row>
    <row r="259" spans="1:6" ht="15" customHeight="1" x14ac:dyDescent="0.25">
      <c r="A259" s="6"/>
      <c r="C259" s="7"/>
      <c r="D259" s="8"/>
      <c r="E259" s="9"/>
      <c r="F259" s="10"/>
    </row>
    <row r="260" spans="1:6" ht="15" customHeight="1" x14ac:dyDescent="0.25">
      <c r="A260" s="6"/>
      <c r="C260" s="7"/>
      <c r="D260" s="8"/>
      <c r="E260" s="9"/>
      <c r="F260" s="10"/>
    </row>
    <row r="261" spans="1:6" ht="15" customHeight="1" x14ac:dyDescent="0.25">
      <c r="A261" s="6"/>
      <c r="C261" s="7"/>
      <c r="D261" s="8"/>
      <c r="E261" s="9"/>
      <c r="F261" s="10"/>
    </row>
  </sheetData>
  <pageMargins left="0.7" right="0.7" top="0.75" bottom="0.75" header="0.3" footer="0.3"/>
  <pageSetup paperSize="9" orientation="portrait" r:id="rId1"/>
  <ignoredErrors>
    <ignoredError sqref="D24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5"/>
  <sheetViews>
    <sheetView showGridLines="0" zoomScale="85" zoomScaleNormal="85" workbookViewId="0"/>
  </sheetViews>
  <sheetFormatPr defaultColWidth="8.85546875" defaultRowHeight="15" customHeight="1" x14ac:dyDescent="0.25"/>
  <cols>
    <col min="1" max="1" width="19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8" width="8.85546875" style="3"/>
    <col min="9" max="12" width="8.85546875" style="3" customWidth="1"/>
    <col min="13" max="16384" width="8.85546875" style="3"/>
  </cols>
  <sheetData>
    <row r="1" spans="1:13" ht="19.899999999999999" customHeight="1" thickBot="1" x14ac:dyDescent="0.3">
      <c r="A1" s="16" t="s">
        <v>76</v>
      </c>
      <c r="B1" s="2" t="s">
        <v>74</v>
      </c>
      <c r="C1" s="2" t="s">
        <v>123</v>
      </c>
      <c r="D1" s="2" t="s">
        <v>124</v>
      </c>
    </row>
    <row r="2" spans="1:13" ht="15" customHeight="1" thickTop="1" x14ac:dyDescent="0.25">
      <c r="A2" s="3" t="s">
        <v>35</v>
      </c>
      <c r="B2" s="7">
        <v>140400729</v>
      </c>
      <c r="C2" s="9">
        <v>553930</v>
      </c>
      <c r="D2" s="10">
        <f>+C2/(B2-C2)</f>
        <v>3.9609773263383739E-3</v>
      </c>
      <c r="E2" s="17">
        <f>+B2/$B$6</f>
        <v>0.37479110909771385</v>
      </c>
    </row>
    <row r="3" spans="1:13" ht="12.75" x14ac:dyDescent="0.25">
      <c r="A3" s="3" t="s">
        <v>36</v>
      </c>
      <c r="B3" s="7">
        <v>138734908</v>
      </c>
      <c r="C3" s="9">
        <v>4912256</v>
      </c>
      <c r="D3" s="10">
        <f>+C3/(B3-C3)</f>
        <v>3.6707208582295918E-2</v>
      </c>
      <c r="E3" s="17">
        <f>+B3/$B$6</f>
        <v>0.37034430241376659</v>
      </c>
    </row>
    <row r="4" spans="1:13" ht="12.75" x14ac:dyDescent="0.25">
      <c r="A4" s="3" t="s">
        <v>37</v>
      </c>
      <c r="B4" s="7">
        <v>68261199</v>
      </c>
      <c r="C4" s="9">
        <v>305151</v>
      </c>
      <c r="D4" s="10">
        <f>+C4/(B4-C4)</f>
        <v>4.4904171001821647E-3</v>
      </c>
      <c r="E4" s="17">
        <f>+B4/$B$6</f>
        <v>0.18221907153736897</v>
      </c>
    </row>
    <row r="5" spans="1:13" ht="12.75" x14ac:dyDescent="0.25">
      <c r="A5" s="3" t="s">
        <v>38</v>
      </c>
      <c r="B5" s="7">
        <v>27213782</v>
      </c>
      <c r="C5" s="9">
        <v>87098</v>
      </c>
      <c r="D5" s="10">
        <f>+C5/(B5-C5)</f>
        <v>3.2107868399985787E-3</v>
      </c>
      <c r="E5" s="17">
        <f>+B5/$B$6</f>
        <v>7.2645516951150596E-2</v>
      </c>
    </row>
    <row r="6" spans="1:13" ht="15.75" thickBot="1" x14ac:dyDescent="0.3">
      <c r="A6" s="11" t="s">
        <v>72</v>
      </c>
      <c r="B6" s="12">
        <f>+SUM(B2:B5)</f>
        <v>374610618</v>
      </c>
      <c r="C6" s="14">
        <f>+SUM(C2:C5)</f>
        <v>5858435</v>
      </c>
      <c r="D6" s="15">
        <f>+C6/(B6-C6)</f>
        <v>1.5887187303783364E-2</v>
      </c>
      <c r="K6"/>
      <c r="L6"/>
      <c r="M6"/>
    </row>
    <row r="7" spans="1:13" x14ac:dyDescent="0.25">
      <c r="C7" s="7"/>
      <c r="I7"/>
      <c r="J7"/>
      <c r="K7"/>
      <c r="L7"/>
      <c r="M7"/>
    </row>
    <row r="8" spans="1:13" x14ac:dyDescent="0.25">
      <c r="C8" s="7"/>
      <c r="I8"/>
      <c r="J8"/>
      <c r="K8"/>
      <c r="L8"/>
      <c r="M8"/>
    </row>
    <row r="9" spans="1:13" x14ac:dyDescent="0.25">
      <c r="C9" s="7"/>
      <c r="I9"/>
      <c r="J9"/>
      <c r="K9"/>
      <c r="L9"/>
      <c r="M9"/>
    </row>
    <row r="10" spans="1:13" x14ac:dyDescent="0.25">
      <c r="D10" s="8"/>
      <c r="I10"/>
      <c r="J10"/>
      <c r="K10"/>
      <c r="L10"/>
      <c r="M10"/>
    </row>
    <row r="11" spans="1:13" x14ac:dyDescent="0.25">
      <c r="D11" s="8"/>
      <c r="I11"/>
      <c r="J11"/>
      <c r="K11"/>
      <c r="L11"/>
      <c r="M11"/>
    </row>
    <row r="12" spans="1:13" x14ac:dyDescent="0.25">
      <c r="D12" s="8"/>
      <c r="I12"/>
      <c r="J12"/>
      <c r="K12"/>
      <c r="L12"/>
      <c r="M12"/>
    </row>
    <row r="13" spans="1:13" x14ac:dyDescent="0.25">
      <c r="D13" s="8"/>
      <c r="I13"/>
      <c r="J13"/>
      <c r="K13"/>
      <c r="L13"/>
      <c r="M13"/>
    </row>
    <row r="14" spans="1:13" x14ac:dyDescent="0.25">
      <c r="D14" s="8"/>
      <c r="I14"/>
      <c r="J14"/>
      <c r="K14"/>
      <c r="L14"/>
      <c r="M14"/>
    </row>
    <row r="15" spans="1:13" x14ac:dyDescent="0.25">
      <c r="I15"/>
      <c r="J15"/>
      <c r="K15"/>
      <c r="L15"/>
      <c r="M15"/>
    </row>
    <row r="16" spans="1:13" x14ac:dyDescent="0.25">
      <c r="I16"/>
      <c r="J16"/>
      <c r="K16"/>
      <c r="L16"/>
      <c r="M16"/>
    </row>
    <row r="17" spans="1:13" x14ac:dyDescent="0.25">
      <c r="I17"/>
      <c r="J17"/>
      <c r="K17"/>
      <c r="L17"/>
      <c r="M17"/>
    </row>
    <row r="18" spans="1:13" x14ac:dyDescent="0.25">
      <c r="I18"/>
      <c r="J18"/>
      <c r="K18"/>
      <c r="L18"/>
      <c r="M18"/>
    </row>
    <row r="19" spans="1:13" x14ac:dyDescent="0.25">
      <c r="I19"/>
      <c r="J19"/>
      <c r="K19"/>
      <c r="L19"/>
      <c r="M19"/>
    </row>
    <row r="20" spans="1:13" x14ac:dyDescent="0.25">
      <c r="I20"/>
      <c r="J20"/>
      <c r="K20"/>
      <c r="L20"/>
      <c r="M20"/>
    </row>
    <row r="21" spans="1:13" x14ac:dyDescent="0.25">
      <c r="I21"/>
      <c r="J21"/>
      <c r="K21"/>
      <c r="L21"/>
      <c r="M21"/>
    </row>
    <row r="22" spans="1:13" x14ac:dyDescent="0.25">
      <c r="I22"/>
      <c r="J22"/>
      <c r="K22"/>
      <c r="L22"/>
      <c r="M22"/>
    </row>
    <row r="23" spans="1:13" x14ac:dyDescent="0.25">
      <c r="I23"/>
      <c r="J23"/>
      <c r="K23"/>
      <c r="L23"/>
      <c r="M23"/>
    </row>
    <row r="24" spans="1:13" x14ac:dyDescent="0.25">
      <c r="A24" s="18" t="s">
        <v>77</v>
      </c>
      <c r="I24"/>
      <c r="J24"/>
      <c r="K24"/>
      <c r="L24"/>
    </row>
    <row r="25" spans="1:13" x14ac:dyDescent="0.25">
      <c r="I25"/>
      <c r="J25"/>
      <c r="K25"/>
      <c r="L25"/>
    </row>
    <row r="26" spans="1:13" x14ac:dyDescent="0.25">
      <c r="I26"/>
      <c r="J26"/>
      <c r="K26"/>
      <c r="L26"/>
    </row>
    <row r="27" spans="1:13" x14ac:dyDescent="0.25">
      <c r="A27" s="5" t="s">
        <v>295</v>
      </c>
      <c r="I27"/>
      <c r="J27"/>
      <c r="K27"/>
      <c r="L27"/>
    </row>
    <row r="28" spans="1:13" x14ac:dyDescent="0.25">
      <c r="I28"/>
      <c r="J28"/>
      <c r="K28"/>
      <c r="L28"/>
    </row>
    <row r="29" spans="1:13" x14ac:dyDescent="0.25">
      <c r="I29"/>
      <c r="J29"/>
      <c r="K29"/>
      <c r="L29"/>
    </row>
    <row r="30" spans="1:13" x14ac:dyDescent="0.25">
      <c r="I30"/>
      <c r="J30"/>
      <c r="K30"/>
      <c r="L30"/>
    </row>
    <row r="31" spans="1:13" x14ac:dyDescent="0.25">
      <c r="I31"/>
      <c r="J31"/>
      <c r="K31"/>
      <c r="L31"/>
    </row>
    <row r="32" spans="1:13" x14ac:dyDescent="0.25">
      <c r="I32"/>
    </row>
    <row r="33" ht="12.75" x14ac:dyDescent="0.25"/>
    <row r="34" ht="12.75" x14ac:dyDescent="0.25"/>
    <row r="35" ht="12.75" x14ac:dyDescent="0.25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2"/>
  <sheetViews>
    <sheetView showGridLines="0" zoomScale="85" zoomScaleNormal="85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9" width="8.85546875" style="3"/>
    <col min="10" max="14" width="8.85546875" style="3" customWidth="1"/>
    <col min="15" max="16384" width="8.85546875" style="3"/>
  </cols>
  <sheetData>
    <row r="1" spans="1:17" ht="19.899999999999999" customHeight="1" thickBot="1" x14ac:dyDescent="0.3">
      <c r="A1" s="16" t="s">
        <v>78</v>
      </c>
      <c r="B1" s="2" t="s">
        <v>74</v>
      </c>
      <c r="C1" s="2" t="s">
        <v>123</v>
      </c>
      <c r="D1" s="2" t="s">
        <v>124</v>
      </c>
    </row>
    <row r="2" spans="1:17" ht="15" customHeight="1" thickTop="1" x14ac:dyDescent="0.25">
      <c r="A2" s="3" t="s">
        <v>39</v>
      </c>
      <c r="B2" s="7">
        <v>90894745</v>
      </c>
      <c r="C2" s="9">
        <v>2354383</v>
      </c>
      <c r="D2" s="10">
        <f t="shared" ref="D2:D11" si="0">+C2/(B2-C2)</f>
        <v>2.6591070409221956E-2</v>
      </c>
      <c r="E2" s="17">
        <f t="shared" ref="E2:E10" si="1">+B2/$B$11</f>
        <v>0.24263793024681432</v>
      </c>
    </row>
    <row r="3" spans="1:17" ht="12.75" x14ac:dyDescent="0.25">
      <c r="A3" s="3" t="s">
        <v>40</v>
      </c>
      <c r="B3" s="7">
        <v>170174085</v>
      </c>
      <c r="C3" s="9">
        <v>2231586</v>
      </c>
      <c r="D3" s="10">
        <f t="shared" si="0"/>
        <v>1.3287797986142864E-2</v>
      </c>
      <c r="E3" s="17">
        <f t="shared" si="1"/>
        <v>0.45426925138571483</v>
      </c>
    </row>
    <row r="4" spans="1:17" ht="12.75" x14ac:dyDescent="0.25">
      <c r="A4" s="3" t="s">
        <v>41</v>
      </c>
      <c r="B4" s="7">
        <v>15265575</v>
      </c>
      <c r="C4" s="9">
        <v>-142004</v>
      </c>
      <c r="D4" s="10">
        <f t="shared" si="0"/>
        <v>-9.2165031248582271E-3</v>
      </c>
      <c r="E4" s="17">
        <f t="shared" si="1"/>
        <v>4.0750513377066103E-2</v>
      </c>
    </row>
    <row r="5" spans="1:17" ht="12.75" x14ac:dyDescent="0.25">
      <c r="A5" s="3" t="s">
        <v>42</v>
      </c>
      <c r="B5" s="7">
        <v>12306003</v>
      </c>
      <c r="C5" s="9">
        <v>1441774</v>
      </c>
      <c r="D5" s="10">
        <f t="shared" si="0"/>
        <v>0.13270835877999257</v>
      </c>
      <c r="E5" s="17">
        <f t="shared" si="1"/>
        <v>3.2850117985710699E-2</v>
      </c>
    </row>
    <row r="6" spans="1:17" ht="12.75" x14ac:dyDescent="0.25">
      <c r="A6" s="3" t="s">
        <v>43</v>
      </c>
      <c r="B6" s="7">
        <v>9584376</v>
      </c>
      <c r="C6" s="9">
        <v>-104863</v>
      </c>
      <c r="D6" s="10">
        <f t="shared" si="0"/>
        <v>-1.0822624976017209E-2</v>
      </c>
      <c r="E6" s="17">
        <f t="shared" si="1"/>
        <v>2.5584902134300955E-2</v>
      </c>
    </row>
    <row r="7" spans="1:17" x14ac:dyDescent="0.25">
      <c r="A7" s="3" t="s">
        <v>44</v>
      </c>
      <c r="B7" s="7">
        <v>9230856</v>
      </c>
      <c r="C7" s="9">
        <v>59000</v>
      </c>
      <c r="D7" s="10">
        <f t="shared" si="0"/>
        <v>6.4327220139522466E-3</v>
      </c>
      <c r="E7" s="17">
        <f t="shared" si="1"/>
        <v>2.4641202241630002E-2</v>
      </c>
      <c r="K7"/>
      <c r="L7"/>
      <c r="M7"/>
      <c r="N7"/>
      <c r="O7"/>
      <c r="P7"/>
      <c r="Q7"/>
    </row>
    <row r="8" spans="1:17" x14ac:dyDescent="0.25">
      <c r="A8" s="3" t="s">
        <v>45</v>
      </c>
      <c r="B8" s="7">
        <v>32692756</v>
      </c>
      <c r="C8" s="9">
        <v>0</v>
      </c>
      <c r="D8" s="10">
        <f t="shared" si="0"/>
        <v>0</v>
      </c>
      <c r="E8" s="17">
        <f t="shared" si="1"/>
        <v>8.7271300996599091E-2</v>
      </c>
      <c r="J8"/>
      <c r="K8"/>
      <c r="L8"/>
      <c r="M8"/>
      <c r="N8"/>
      <c r="O8"/>
      <c r="P8"/>
      <c r="Q8"/>
    </row>
    <row r="9" spans="1:17" x14ac:dyDescent="0.25">
      <c r="A9" s="3" t="s">
        <v>46</v>
      </c>
      <c r="B9" s="7">
        <v>15220769</v>
      </c>
      <c r="C9" s="9">
        <v>-83196</v>
      </c>
      <c r="D9" s="10">
        <f t="shared" si="0"/>
        <v>-5.4362382559029641E-3</v>
      </c>
      <c r="E9" s="17">
        <f t="shared" si="1"/>
        <v>4.0630906516376429E-2</v>
      </c>
      <c r="J9"/>
      <c r="K9"/>
      <c r="L9"/>
      <c r="M9"/>
      <c r="N9"/>
      <c r="O9"/>
      <c r="P9"/>
      <c r="Q9"/>
    </row>
    <row r="10" spans="1:17" x14ac:dyDescent="0.25">
      <c r="A10" s="3" t="s">
        <v>38</v>
      </c>
      <c r="B10" s="7">
        <v>19241453</v>
      </c>
      <c r="C10" s="9">
        <v>101755</v>
      </c>
      <c r="D10" s="10">
        <f t="shared" si="0"/>
        <v>5.3164370723090826E-3</v>
      </c>
      <c r="E10" s="17">
        <f t="shared" si="1"/>
        <v>5.1363875115787563E-2</v>
      </c>
      <c r="J10"/>
      <c r="K10"/>
      <c r="L10"/>
      <c r="M10"/>
      <c r="N10"/>
      <c r="O10"/>
      <c r="P10"/>
      <c r="Q10"/>
    </row>
    <row r="11" spans="1:17" ht="15.75" thickBot="1" x14ac:dyDescent="0.3">
      <c r="A11" s="11" t="s">
        <v>72</v>
      </c>
      <c r="B11" s="12">
        <f>+SUM(B2:B10)</f>
        <v>374610618</v>
      </c>
      <c r="C11" s="14">
        <f>+SUM(C2:C10)</f>
        <v>5858435</v>
      </c>
      <c r="D11" s="15">
        <f t="shared" si="0"/>
        <v>1.5887187303783364E-2</v>
      </c>
      <c r="J11"/>
      <c r="K11"/>
      <c r="L11"/>
      <c r="M11"/>
      <c r="N11"/>
      <c r="O11"/>
      <c r="P11"/>
      <c r="Q11"/>
    </row>
    <row r="12" spans="1:17" x14ac:dyDescent="0.25">
      <c r="B12" s="7"/>
      <c r="C12" s="7"/>
      <c r="J12"/>
      <c r="K12"/>
      <c r="L12"/>
      <c r="M12"/>
      <c r="N12"/>
      <c r="O12"/>
      <c r="P12"/>
      <c r="Q12"/>
    </row>
    <row r="13" spans="1:17" x14ac:dyDescent="0.25">
      <c r="C13" s="7"/>
      <c r="J13"/>
      <c r="K13"/>
      <c r="L13"/>
      <c r="M13"/>
      <c r="N13"/>
      <c r="O13"/>
      <c r="P13"/>
      <c r="Q13"/>
    </row>
    <row r="14" spans="1:17" x14ac:dyDescent="0.25">
      <c r="C14" s="7"/>
      <c r="J14"/>
      <c r="K14"/>
      <c r="L14"/>
      <c r="M14"/>
      <c r="N14"/>
      <c r="O14"/>
      <c r="P14"/>
      <c r="Q14"/>
    </row>
    <row r="15" spans="1:17" x14ac:dyDescent="0.25">
      <c r="D15" s="8"/>
      <c r="J15"/>
      <c r="K15"/>
      <c r="L15"/>
      <c r="M15"/>
      <c r="N15"/>
      <c r="O15"/>
      <c r="P15"/>
      <c r="Q15"/>
    </row>
    <row r="16" spans="1:17" x14ac:dyDescent="0.25">
      <c r="D16" s="8"/>
      <c r="J16"/>
      <c r="K16"/>
      <c r="L16"/>
      <c r="M16"/>
      <c r="N16"/>
      <c r="O16"/>
      <c r="P16"/>
      <c r="Q16"/>
    </row>
    <row r="17" spans="1:17" x14ac:dyDescent="0.25">
      <c r="D17" s="8"/>
      <c r="J17"/>
      <c r="K17"/>
      <c r="L17"/>
      <c r="M17"/>
      <c r="N17"/>
      <c r="O17"/>
      <c r="P17"/>
      <c r="Q17"/>
    </row>
    <row r="18" spans="1:17" x14ac:dyDescent="0.25">
      <c r="D18" s="8"/>
      <c r="J18"/>
      <c r="K18"/>
      <c r="L18"/>
      <c r="M18"/>
      <c r="N18"/>
      <c r="O18"/>
      <c r="P18"/>
      <c r="Q18"/>
    </row>
    <row r="19" spans="1:17" x14ac:dyDescent="0.25">
      <c r="D19" s="8"/>
      <c r="J19"/>
      <c r="K19"/>
      <c r="L19"/>
      <c r="M19"/>
      <c r="N19"/>
      <c r="O19"/>
      <c r="P19"/>
      <c r="Q19"/>
    </row>
    <row r="20" spans="1:17" x14ac:dyDescent="0.25">
      <c r="J20"/>
      <c r="K20"/>
      <c r="L20"/>
      <c r="M20"/>
      <c r="N20"/>
      <c r="O20"/>
      <c r="P20"/>
      <c r="Q20"/>
    </row>
    <row r="21" spans="1:17" x14ac:dyDescent="0.25">
      <c r="J21"/>
      <c r="K21"/>
      <c r="L21"/>
      <c r="M21"/>
      <c r="N21"/>
      <c r="O21"/>
      <c r="P21"/>
      <c r="Q21"/>
    </row>
    <row r="22" spans="1:17" x14ac:dyDescent="0.25">
      <c r="J22"/>
      <c r="K22"/>
      <c r="L22"/>
      <c r="M22"/>
      <c r="N22"/>
      <c r="O22"/>
      <c r="P22"/>
      <c r="Q22"/>
    </row>
    <row r="23" spans="1:17" x14ac:dyDescent="0.25">
      <c r="J23"/>
      <c r="K23"/>
      <c r="L23"/>
      <c r="M23"/>
      <c r="N23"/>
      <c r="O23"/>
      <c r="P23"/>
      <c r="Q23"/>
    </row>
    <row r="24" spans="1:17" x14ac:dyDescent="0.25">
      <c r="J24"/>
      <c r="K24"/>
      <c r="L24"/>
      <c r="M24"/>
      <c r="N24"/>
      <c r="O24"/>
      <c r="P24"/>
      <c r="Q24"/>
    </row>
    <row r="25" spans="1:17" x14ac:dyDescent="0.25">
      <c r="J25"/>
      <c r="K25"/>
      <c r="L25"/>
      <c r="M25"/>
      <c r="N25"/>
      <c r="O25"/>
      <c r="P25"/>
      <c r="Q25"/>
    </row>
    <row r="26" spans="1:17" x14ac:dyDescent="0.25">
      <c r="J26"/>
      <c r="K26"/>
      <c r="L26"/>
      <c r="M26"/>
      <c r="N26"/>
      <c r="O26"/>
      <c r="P26"/>
      <c r="Q26"/>
    </row>
    <row r="27" spans="1:17" x14ac:dyDescent="0.25">
      <c r="J27"/>
      <c r="K27"/>
      <c r="L27"/>
      <c r="M27"/>
      <c r="N27"/>
      <c r="O27"/>
      <c r="P27"/>
      <c r="Q27"/>
    </row>
    <row r="28" spans="1:17" x14ac:dyDescent="0.25">
      <c r="J28"/>
      <c r="K28"/>
      <c r="L28"/>
      <c r="M28"/>
      <c r="N28"/>
      <c r="O28"/>
      <c r="P28"/>
      <c r="Q28"/>
    </row>
    <row r="29" spans="1:17" x14ac:dyDescent="0.25">
      <c r="A29" s="18" t="s">
        <v>107</v>
      </c>
      <c r="J29"/>
      <c r="K29"/>
      <c r="L29"/>
      <c r="M29"/>
      <c r="N29"/>
      <c r="O29"/>
      <c r="P29"/>
      <c r="Q29"/>
    </row>
    <row r="30" spans="1:17" x14ac:dyDescent="0.25">
      <c r="J30"/>
      <c r="K30"/>
      <c r="L30"/>
      <c r="M30"/>
      <c r="N30"/>
      <c r="O30"/>
      <c r="P30"/>
      <c r="Q30"/>
    </row>
    <row r="31" spans="1:17" x14ac:dyDescent="0.25">
      <c r="J31"/>
      <c r="K31"/>
      <c r="L31"/>
      <c r="M31"/>
      <c r="N31"/>
      <c r="O31"/>
      <c r="P31"/>
      <c r="Q31"/>
    </row>
    <row r="32" spans="1:17" x14ac:dyDescent="0.25">
      <c r="A32" s="5" t="s">
        <v>295</v>
      </c>
      <c r="J32"/>
      <c r="K32"/>
      <c r="L32"/>
      <c r="M32"/>
      <c r="N32"/>
      <c r="O32"/>
      <c r="P32"/>
      <c r="Q32"/>
    </row>
    <row r="33" spans="10:17" x14ac:dyDescent="0.25">
      <c r="J33"/>
      <c r="K33"/>
      <c r="L33"/>
      <c r="M33"/>
      <c r="N33"/>
      <c r="O33"/>
      <c r="P33"/>
      <c r="Q33"/>
    </row>
    <row r="34" spans="10:17" x14ac:dyDescent="0.25">
      <c r="J34"/>
      <c r="K34"/>
      <c r="L34"/>
      <c r="M34"/>
      <c r="N34"/>
      <c r="O34"/>
      <c r="P34"/>
      <c r="Q34"/>
    </row>
    <row r="35" spans="10:17" x14ac:dyDescent="0.25">
      <c r="J35"/>
      <c r="K35"/>
      <c r="L35"/>
      <c r="M35"/>
      <c r="N35"/>
      <c r="O35"/>
      <c r="P35"/>
      <c r="Q35"/>
    </row>
    <row r="36" spans="10:17" x14ac:dyDescent="0.25">
      <c r="J36"/>
      <c r="K36"/>
      <c r="L36"/>
      <c r="M36"/>
      <c r="N36"/>
      <c r="O36"/>
      <c r="P36"/>
      <c r="Q36"/>
    </row>
    <row r="37" spans="10:17" x14ac:dyDescent="0.25">
      <c r="J37"/>
      <c r="K37"/>
      <c r="L37"/>
      <c r="M37"/>
      <c r="N37"/>
      <c r="O37"/>
      <c r="P37"/>
      <c r="Q37"/>
    </row>
    <row r="38" spans="10:17" x14ac:dyDescent="0.25">
      <c r="J38"/>
      <c r="K38"/>
      <c r="L38"/>
      <c r="M38"/>
      <c r="N38"/>
      <c r="O38"/>
      <c r="P38"/>
      <c r="Q38"/>
    </row>
    <row r="39" spans="10:17" x14ac:dyDescent="0.25">
      <c r="J39"/>
      <c r="K39"/>
      <c r="L39"/>
      <c r="M39"/>
      <c r="N39"/>
      <c r="O39"/>
      <c r="P39"/>
      <c r="Q39"/>
    </row>
    <row r="40" spans="10:17" x14ac:dyDescent="0.25">
      <c r="J40"/>
      <c r="K40"/>
      <c r="L40"/>
      <c r="M40"/>
      <c r="N40"/>
      <c r="O40"/>
      <c r="P40"/>
      <c r="Q40"/>
    </row>
    <row r="41" spans="10:17" x14ac:dyDescent="0.25">
      <c r="J41"/>
      <c r="K41"/>
      <c r="L41"/>
      <c r="M41"/>
      <c r="N41"/>
      <c r="O41"/>
      <c r="P41"/>
      <c r="Q41"/>
    </row>
    <row r="42" spans="10:17" x14ac:dyDescent="0.25">
      <c r="J42"/>
      <c r="K42"/>
      <c r="L42"/>
      <c r="M42"/>
      <c r="N42"/>
      <c r="O42"/>
      <c r="P42"/>
      <c r="Q42"/>
    </row>
    <row r="43" spans="10:17" x14ac:dyDescent="0.25">
      <c r="J43"/>
      <c r="K43"/>
      <c r="L43"/>
      <c r="M43"/>
      <c r="N43"/>
    </row>
    <row r="44" spans="10:17" x14ac:dyDescent="0.25">
      <c r="J44"/>
      <c r="K44"/>
      <c r="L44"/>
      <c r="M44"/>
      <c r="N44"/>
    </row>
    <row r="45" spans="10:17" x14ac:dyDescent="0.25">
      <c r="J45"/>
      <c r="K45"/>
      <c r="L45"/>
      <c r="M45"/>
      <c r="N45"/>
    </row>
    <row r="46" spans="10:17" ht="15" customHeight="1" x14ac:dyDescent="0.25">
      <c r="J46"/>
      <c r="K46"/>
      <c r="L46"/>
      <c r="M46"/>
      <c r="N46"/>
    </row>
    <row r="47" spans="10:17" ht="15" customHeight="1" x14ac:dyDescent="0.25">
      <c r="K47"/>
      <c r="L47"/>
      <c r="M47"/>
      <c r="N47"/>
    </row>
    <row r="48" spans="10:17" ht="15" customHeight="1" x14ac:dyDescent="0.25">
      <c r="K48"/>
      <c r="L48"/>
      <c r="M48"/>
      <c r="N48"/>
    </row>
    <row r="49" spans="11:14" ht="15" customHeight="1" x14ac:dyDescent="0.25">
      <c r="K49"/>
      <c r="L49"/>
      <c r="M49"/>
      <c r="N49"/>
    </row>
    <row r="50" spans="11:14" ht="15" customHeight="1" x14ac:dyDescent="0.25">
      <c r="K50"/>
      <c r="L50"/>
      <c r="M50"/>
      <c r="N50"/>
    </row>
    <row r="51" spans="11:14" ht="15" customHeight="1" x14ac:dyDescent="0.25">
      <c r="K51"/>
      <c r="L51"/>
      <c r="M51"/>
      <c r="N51"/>
    </row>
    <row r="52" spans="11:14" ht="15" customHeight="1" x14ac:dyDescent="0.25">
      <c r="K52"/>
      <c r="L5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79</v>
      </c>
      <c r="B1" s="31" t="s">
        <v>80</v>
      </c>
      <c r="C1" s="31" t="s">
        <v>81</v>
      </c>
      <c r="D1" s="31" t="s">
        <v>74</v>
      </c>
      <c r="E1" s="31" t="s">
        <v>82</v>
      </c>
    </row>
    <row r="2" spans="1:5" ht="15" customHeight="1" thickTop="1" x14ac:dyDescent="0.2">
      <c r="A2" s="20" t="s">
        <v>47</v>
      </c>
      <c r="B2" s="26">
        <v>680</v>
      </c>
      <c r="C2" s="27">
        <v>2.8336875442763677E-2</v>
      </c>
      <c r="D2" s="26">
        <v>11775</v>
      </c>
      <c r="E2" s="27">
        <v>8.0401531928386526E-6</v>
      </c>
    </row>
    <row r="3" spans="1:5" ht="15" customHeight="1" x14ac:dyDescent="0.2">
      <c r="A3" s="20" t="s">
        <v>48</v>
      </c>
      <c r="B3" s="26">
        <v>534</v>
      </c>
      <c r="C3" s="27">
        <v>2.2252781597699712E-2</v>
      </c>
      <c r="D3" s="26">
        <v>46704</v>
      </c>
      <c r="E3" s="27">
        <v>3.1890217810474431E-5</v>
      </c>
    </row>
    <row r="4" spans="1:5" ht="15" customHeight="1" x14ac:dyDescent="0.2">
      <c r="A4" s="20" t="s">
        <v>49</v>
      </c>
      <c r="B4" s="26">
        <v>3793</v>
      </c>
      <c r="C4" s="27">
        <v>0.15806142434470977</v>
      </c>
      <c r="D4" s="26">
        <v>1205059</v>
      </c>
      <c r="E4" s="27">
        <v>8.2283303324067543E-4</v>
      </c>
    </row>
    <row r="5" spans="1:5" ht="15" customHeight="1" x14ac:dyDescent="0.2">
      <c r="A5" s="20" t="s">
        <v>50</v>
      </c>
      <c r="B5" s="26">
        <v>4941</v>
      </c>
      <c r="C5" s="27">
        <v>0.20590073759219901</v>
      </c>
      <c r="D5" s="26">
        <v>4233613</v>
      </c>
      <c r="E5" s="27">
        <v>2.8907768220121635E-3</v>
      </c>
    </row>
    <row r="6" spans="1:5" ht="15" customHeight="1" x14ac:dyDescent="0.2">
      <c r="A6" s="20" t="s">
        <v>51</v>
      </c>
      <c r="B6" s="26">
        <v>10387</v>
      </c>
      <c r="C6" s="27">
        <v>0.4328457723882152</v>
      </c>
      <c r="D6" s="26">
        <v>26706938</v>
      </c>
      <c r="E6" s="27">
        <v>1.8235912767018591E-2</v>
      </c>
    </row>
    <row r="7" spans="1:5" ht="15" customHeight="1" x14ac:dyDescent="0.2">
      <c r="A7" s="20" t="s">
        <v>52</v>
      </c>
      <c r="B7" s="26">
        <v>1626</v>
      </c>
      <c r="C7" s="27">
        <v>6.7758469808726088E-2</v>
      </c>
      <c r="D7" s="26">
        <v>12200709</v>
      </c>
      <c r="E7" s="27">
        <v>8.3308339211248632E-3</v>
      </c>
    </row>
    <row r="8" spans="1:5" ht="15" customHeight="1" x14ac:dyDescent="0.2">
      <c r="A8" s="20" t="s">
        <v>53</v>
      </c>
      <c r="B8" s="26">
        <v>1240</v>
      </c>
      <c r="C8" s="27">
        <v>5.1673125807392591E-2</v>
      </c>
      <c r="D8" s="26">
        <v>26320393</v>
      </c>
      <c r="E8" s="27">
        <v>1.7971973827237205E-2</v>
      </c>
    </row>
    <row r="9" spans="1:5" ht="15" customHeight="1" x14ac:dyDescent="0.2">
      <c r="A9" s="20" t="s">
        <v>54</v>
      </c>
      <c r="B9" s="26">
        <v>196</v>
      </c>
      <c r="C9" s="27">
        <v>8.1676876276201189E-3</v>
      </c>
      <c r="D9" s="26">
        <v>14056910</v>
      </c>
      <c r="E9" s="27">
        <v>9.5982768422883721E-3</v>
      </c>
    </row>
    <row r="10" spans="1:5" ht="15" customHeight="1" x14ac:dyDescent="0.2">
      <c r="A10" s="20" t="s">
        <v>55</v>
      </c>
      <c r="B10" s="26">
        <v>341</v>
      </c>
      <c r="C10" s="27">
        <v>1.4210109597032963E-2</v>
      </c>
      <c r="D10" s="26">
        <v>84879648</v>
      </c>
      <c r="E10" s="27">
        <v>5.7957144193139777E-2</v>
      </c>
    </row>
    <row r="11" spans="1:5" ht="15" customHeight="1" x14ac:dyDescent="0.2">
      <c r="A11" s="20" t="s">
        <v>56</v>
      </c>
      <c r="B11" s="26">
        <v>103</v>
      </c>
      <c r="C11" s="27">
        <v>4.2922031920656746E-3</v>
      </c>
      <c r="D11" s="26">
        <v>71829446</v>
      </c>
      <c r="E11" s="27">
        <v>4.9046263235391213E-2</v>
      </c>
    </row>
    <row r="12" spans="1:5" ht="15" customHeight="1" x14ac:dyDescent="0.2">
      <c r="A12" s="20" t="s">
        <v>57</v>
      </c>
      <c r="B12" s="26">
        <v>122</v>
      </c>
      <c r="C12" s="27">
        <v>5.0839688294370133E-3</v>
      </c>
      <c r="D12" s="26">
        <v>252555339</v>
      </c>
      <c r="E12" s="27">
        <v>0.17244871466915482</v>
      </c>
    </row>
    <row r="13" spans="1:5" ht="15" customHeight="1" x14ac:dyDescent="0.2">
      <c r="A13" s="20" t="s">
        <v>58</v>
      </c>
      <c r="B13" s="26">
        <v>9</v>
      </c>
      <c r="C13" s="27">
        <v>3.7504688086010754E-4</v>
      </c>
      <c r="D13" s="26">
        <v>65888773</v>
      </c>
      <c r="E13" s="27">
        <v>4.4989879287318145E-2</v>
      </c>
    </row>
    <row r="14" spans="1:5" ht="15" customHeight="1" x14ac:dyDescent="0.2">
      <c r="A14" s="20" t="s">
        <v>59</v>
      </c>
      <c r="B14" s="26">
        <v>25</v>
      </c>
      <c r="C14" s="27">
        <v>1.0417968912780765E-3</v>
      </c>
      <c r="D14" s="26">
        <v>904589027</v>
      </c>
      <c r="E14" s="27">
        <v>0.61766746103107084</v>
      </c>
    </row>
    <row r="15" spans="1:5" ht="15" customHeight="1" x14ac:dyDescent="0.2">
      <c r="A15" s="23" t="s">
        <v>72</v>
      </c>
      <c r="B15" s="28">
        <v>23997</v>
      </c>
      <c r="C15" s="29">
        <v>0.99999999999999978</v>
      </c>
      <c r="D15" s="28">
        <v>1464524334</v>
      </c>
      <c r="E15" s="29">
        <v>1</v>
      </c>
    </row>
    <row r="16" spans="1:5" ht="15" customHeight="1" x14ac:dyDescent="0.2">
      <c r="A16" s="20" t="s">
        <v>83</v>
      </c>
      <c r="B16" s="21"/>
      <c r="C16" s="22"/>
      <c r="D16" s="26">
        <v>25014411</v>
      </c>
      <c r="E16" s="22"/>
    </row>
    <row r="17" spans="1:5" ht="15" customHeight="1" x14ac:dyDescent="0.2">
      <c r="A17" s="23" t="s">
        <v>84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319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43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9.2851562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73</v>
      </c>
      <c r="C1" s="1" t="s">
        <v>76</v>
      </c>
      <c r="D1" s="1" t="s">
        <v>85</v>
      </c>
      <c r="F1" s="5" t="s">
        <v>295</v>
      </c>
      <c r="H1" s="4"/>
    </row>
    <row r="2" spans="1:8" ht="15" customHeight="1" thickTop="1" x14ac:dyDescent="0.25">
      <c r="A2" s="6">
        <v>1</v>
      </c>
      <c r="B2" s="3" t="s">
        <v>3</v>
      </c>
      <c r="C2" s="3" t="s">
        <v>62</v>
      </c>
      <c r="D2" s="3" t="s">
        <v>92</v>
      </c>
    </row>
    <row r="3" spans="1:8" ht="15" customHeight="1" x14ac:dyDescent="0.25">
      <c r="A3" s="6">
        <v>2</v>
      </c>
      <c r="B3" s="3" t="s">
        <v>1</v>
      </c>
      <c r="C3" s="3" t="s">
        <v>61</v>
      </c>
      <c r="D3" s="3" t="s">
        <v>94</v>
      </c>
    </row>
    <row r="4" spans="1:8" ht="15" customHeight="1" x14ac:dyDescent="0.25">
      <c r="A4" s="6">
        <v>3</v>
      </c>
      <c r="B4" s="3" t="s">
        <v>6</v>
      </c>
      <c r="C4" s="3" t="s">
        <v>37</v>
      </c>
      <c r="D4" s="3" t="s">
        <v>92</v>
      </c>
    </row>
    <row r="5" spans="1:8" ht="15" customHeight="1" x14ac:dyDescent="0.25">
      <c r="A5" s="6">
        <v>4</v>
      </c>
      <c r="B5" s="3" t="s">
        <v>160</v>
      </c>
      <c r="C5" s="3" t="s">
        <v>64</v>
      </c>
      <c r="D5" s="3" t="s">
        <v>97</v>
      </c>
    </row>
    <row r="6" spans="1:8" ht="15" customHeight="1" x14ac:dyDescent="0.25">
      <c r="A6" s="6">
        <v>5</v>
      </c>
      <c r="B6" s="3" t="s">
        <v>145</v>
      </c>
      <c r="C6" s="3" t="s">
        <v>62</v>
      </c>
      <c r="D6" s="3" t="s">
        <v>94</v>
      </c>
    </row>
    <row r="7" spans="1:8" ht="15" customHeight="1" x14ac:dyDescent="0.25">
      <c r="A7" s="6">
        <v>6</v>
      </c>
      <c r="B7" s="3" t="s">
        <v>8</v>
      </c>
      <c r="C7" s="3" t="s">
        <v>63</v>
      </c>
      <c r="D7" s="3" t="s">
        <v>92</v>
      </c>
    </row>
    <row r="8" spans="1:8" ht="15" customHeight="1" x14ac:dyDescent="0.25">
      <c r="A8" s="6">
        <v>7</v>
      </c>
      <c r="B8" s="3" t="s">
        <v>7</v>
      </c>
      <c r="C8" s="3" t="s">
        <v>37</v>
      </c>
      <c r="D8" s="3" t="s">
        <v>92</v>
      </c>
    </row>
    <row r="9" spans="1:8" ht="15" customHeight="1" x14ac:dyDescent="0.25">
      <c r="A9" s="6">
        <v>8</v>
      </c>
      <c r="B9" s="3" t="s">
        <v>24</v>
      </c>
      <c r="C9" s="3" t="s">
        <v>61</v>
      </c>
      <c r="D9" s="3" t="s">
        <v>97</v>
      </c>
    </row>
    <row r="10" spans="1:8" ht="15" customHeight="1" x14ac:dyDescent="0.25">
      <c r="A10" s="6">
        <v>9</v>
      </c>
      <c r="B10" s="3" t="s">
        <v>5</v>
      </c>
      <c r="C10" s="3" t="s">
        <v>37</v>
      </c>
      <c r="D10" s="3" t="s">
        <v>94</v>
      </c>
    </row>
    <row r="11" spans="1:8" ht="15" customHeight="1" x14ac:dyDescent="0.25">
      <c r="A11" s="6">
        <v>10</v>
      </c>
      <c r="B11" s="3" t="s">
        <v>4</v>
      </c>
      <c r="C11" s="3" t="s">
        <v>64</v>
      </c>
      <c r="D11" s="3" t="s">
        <v>94</v>
      </c>
    </row>
    <row r="12" spans="1:8" ht="15" customHeight="1" x14ac:dyDescent="0.25">
      <c r="A12" s="6">
        <v>11</v>
      </c>
      <c r="B12" s="3" t="s">
        <v>2</v>
      </c>
      <c r="C12" s="3" t="s">
        <v>62</v>
      </c>
      <c r="D12" s="3" t="s">
        <v>93</v>
      </c>
    </row>
    <row r="13" spans="1:8" ht="15" customHeight="1" x14ac:dyDescent="0.25">
      <c r="A13" s="6">
        <v>12</v>
      </c>
      <c r="B13" s="3" t="s">
        <v>192</v>
      </c>
      <c r="C13" s="3" t="s">
        <v>66</v>
      </c>
      <c r="D13" s="3" t="s">
        <v>92</v>
      </c>
    </row>
    <row r="14" spans="1:8" ht="15" customHeight="1" x14ac:dyDescent="0.25">
      <c r="A14" s="6">
        <v>13</v>
      </c>
      <c r="B14" s="3" t="s">
        <v>194</v>
      </c>
      <c r="C14" s="3" t="s">
        <v>64</v>
      </c>
      <c r="D14" s="3" t="s">
        <v>98</v>
      </c>
    </row>
    <row r="15" spans="1:8" ht="15" customHeight="1" x14ac:dyDescent="0.25">
      <c r="A15" s="6">
        <v>14</v>
      </c>
      <c r="B15" s="3" t="s">
        <v>13</v>
      </c>
      <c r="C15" s="3" t="s">
        <v>37</v>
      </c>
      <c r="D15" s="3" t="s">
        <v>94</v>
      </c>
    </row>
    <row r="16" spans="1:8" ht="15" customHeight="1" x14ac:dyDescent="0.25">
      <c r="A16" s="6">
        <v>15</v>
      </c>
      <c r="B16" s="3" t="s">
        <v>176</v>
      </c>
      <c r="C16" s="3" t="s">
        <v>65</v>
      </c>
      <c r="D16" s="3" t="s">
        <v>41</v>
      </c>
    </row>
    <row r="17" spans="1:4" ht="15" customHeight="1" x14ac:dyDescent="0.25">
      <c r="A17" s="6">
        <v>16</v>
      </c>
      <c r="B17" s="3" t="s">
        <v>125</v>
      </c>
      <c r="C17" s="3" t="s">
        <v>64</v>
      </c>
      <c r="D17" s="3" t="s">
        <v>96</v>
      </c>
    </row>
    <row r="18" spans="1:4" ht="15" customHeight="1" x14ac:dyDescent="0.25">
      <c r="A18" s="6">
        <v>17</v>
      </c>
      <c r="B18" s="3" t="s">
        <v>261</v>
      </c>
      <c r="C18" s="3" t="s">
        <v>64</v>
      </c>
      <c r="D18" s="3" t="s">
        <v>94</v>
      </c>
    </row>
    <row r="19" spans="1:4" ht="15" customHeight="1" x14ac:dyDescent="0.25">
      <c r="A19" s="6">
        <v>18</v>
      </c>
      <c r="B19" s="3" t="s">
        <v>230</v>
      </c>
      <c r="C19" s="3" t="s">
        <v>62</v>
      </c>
      <c r="D19" s="3" t="s">
        <v>92</v>
      </c>
    </row>
    <row r="20" spans="1:4" ht="15" customHeight="1" x14ac:dyDescent="0.25">
      <c r="A20" s="6">
        <v>19</v>
      </c>
      <c r="B20" s="3" t="s">
        <v>183</v>
      </c>
      <c r="C20" s="3" t="s">
        <v>68</v>
      </c>
      <c r="D20" s="3" t="s">
        <v>69</v>
      </c>
    </row>
    <row r="21" spans="1:4" ht="15" customHeight="1" x14ac:dyDescent="0.25">
      <c r="A21" s="6">
        <v>20</v>
      </c>
      <c r="B21" s="3" t="s">
        <v>204</v>
      </c>
      <c r="C21" s="3" t="s">
        <v>62</v>
      </c>
      <c r="D21" s="3" t="s">
        <v>105</v>
      </c>
    </row>
    <row r="22" spans="1:4" ht="15" customHeight="1" x14ac:dyDescent="0.25">
      <c r="A22" s="6">
        <v>21</v>
      </c>
      <c r="B22" s="3" t="s">
        <v>9</v>
      </c>
      <c r="C22" s="3" t="s">
        <v>61</v>
      </c>
      <c r="D22" s="3" t="s">
        <v>41</v>
      </c>
    </row>
    <row r="23" spans="1:4" ht="15" customHeight="1" x14ac:dyDescent="0.25">
      <c r="A23" s="6">
        <v>22</v>
      </c>
      <c r="B23" s="3" t="s">
        <v>182</v>
      </c>
      <c r="C23" s="3" t="s">
        <v>61</v>
      </c>
      <c r="D23" s="3" t="s">
        <v>94</v>
      </c>
    </row>
    <row r="24" spans="1:4" ht="15" customHeight="1" x14ac:dyDescent="0.25">
      <c r="A24" s="6">
        <v>23</v>
      </c>
      <c r="B24" s="3" t="s">
        <v>205</v>
      </c>
      <c r="C24" s="3" t="s">
        <v>37</v>
      </c>
      <c r="D24" s="3" t="s">
        <v>92</v>
      </c>
    </row>
    <row r="25" spans="1:4" ht="15" customHeight="1" x14ac:dyDescent="0.25">
      <c r="A25" s="6">
        <v>24</v>
      </c>
      <c r="B25" s="3" t="s">
        <v>262</v>
      </c>
      <c r="C25" s="3" t="s">
        <v>62</v>
      </c>
      <c r="D25" s="3" t="s">
        <v>71</v>
      </c>
    </row>
    <row r="26" spans="1:4" ht="15" customHeight="1" x14ac:dyDescent="0.25">
      <c r="A26" s="6">
        <v>25</v>
      </c>
      <c r="B26" s="3" t="s">
        <v>18</v>
      </c>
      <c r="C26" s="3" t="s">
        <v>37</v>
      </c>
      <c r="D26" s="3" t="s">
        <v>43</v>
      </c>
    </row>
    <row r="27" spans="1:4" ht="15" customHeight="1" x14ac:dyDescent="0.25">
      <c r="A27" s="6">
        <v>26</v>
      </c>
      <c r="B27" s="3" t="s">
        <v>127</v>
      </c>
      <c r="C27" s="3" t="s">
        <v>61</v>
      </c>
      <c r="D27" s="3" t="s">
        <v>97</v>
      </c>
    </row>
    <row r="28" spans="1:4" ht="15" customHeight="1" x14ac:dyDescent="0.25">
      <c r="A28" s="6">
        <v>27</v>
      </c>
      <c r="B28" s="3" t="s">
        <v>29</v>
      </c>
      <c r="C28" s="3" t="s">
        <v>62</v>
      </c>
      <c r="D28" s="3" t="s">
        <v>94</v>
      </c>
    </row>
    <row r="29" spans="1:4" ht="15" customHeight="1" x14ac:dyDescent="0.25">
      <c r="A29" s="6">
        <v>28</v>
      </c>
      <c r="B29" s="3" t="s">
        <v>148</v>
      </c>
      <c r="C29" s="3" t="s">
        <v>64</v>
      </c>
      <c r="D29" s="3" t="s">
        <v>92</v>
      </c>
    </row>
    <row r="30" spans="1:4" ht="15" customHeight="1" x14ac:dyDescent="0.25">
      <c r="A30" s="6">
        <v>29</v>
      </c>
      <c r="B30" s="3" t="s">
        <v>110</v>
      </c>
      <c r="C30" s="3" t="s">
        <v>61</v>
      </c>
      <c r="D30" s="3" t="s">
        <v>97</v>
      </c>
    </row>
    <row r="31" spans="1:4" ht="15" customHeight="1" x14ac:dyDescent="0.25">
      <c r="A31" s="6">
        <v>30</v>
      </c>
      <c r="B31" s="3" t="s">
        <v>245</v>
      </c>
      <c r="C31" s="3" t="s">
        <v>37</v>
      </c>
      <c r="D31" s="3" t="s">
        <v>92</v>
      </c>
    </row>
    <row r="32" spans="1:4" ht="15" customHeight="1" x14ac:dyDescent="0.25">
      <c r="A32" s="6">
        <v>31</v>
      </c>
      <c r="B32" s="3" t="s">
        <v>257</v>
      </c>
      <c r="C32" s="3" t="s">
        <v>61</v>
      </c>
      <c r="D32" s="3" t="s">
        <v>92</v>
      </c>
    </row>
    <row r="33" spans="1:4" ht="15" customHeight="1" x14ac:dyDescent="0.25">
      <c r="A33" s="6">
        <v>32</v>
      </c>
      <c r="B33" s="3" t="s">
        <v>27</v>
      </c>
      <c r="C33" s="3" t="s">
        <v>64</v>
      </c>
      <c r="D33" s="3" t="s">
        <v>102</v>
      </c>
    </row>
    <row r="34" spans="1:4" ht="15" customHeight="1" x14ac:dyDescent="0.25">
      <c r="A34" s="6">
        <v>33</v>
      </c>
      <c r="B34" s="3" t="s">
        <v>136</v>
      </c>
      <c r="C34" s="3" t="s">
        <v>37</v>
      </c>
      <c r="D34" s="3" t="s">
        <v>99</v>
      </c>
    </row>
    <row r="35" spans="1:4" ht="15" customHeight="1" x14ac:dyDescent="0.25">
      <c r="A35" s="6">
        <v>34</v>
      </c>
      <c r="B35" s="3" t="s">
        <v>21</v>
      </c>
      <c r="C35" s="3" t="s">
        <v>37</v>
      </c>
      <c r="D35" s="3" t="s">
        <v>92</v>
      </c>
    </row>
    <row r="36" spans="1:4" ht="15" customHeight="1" x14ac:dyDescent="0.25">
      <c r="A36" s="6">
        <v>35</v>
      </c>
      <c r="B36" s="3" t="s">
        <v>86</v>
      </c>
      <c r="C36" s="3" t="s">
        <v>36</v>
      </c>
      <c r="D36" s="3" t="s">
        <v>98</v>
      </c>
    </row>
    <row r="37" spans="1:4" ht="15" customHeight="1" x14ac:dyDescent="0.25">
      <c r="A37" s="6">
        <v>36</v>
      </c>
      <c r="B37" s="3" t="s">
        <v>193</v>
      </c>
      <c r="C37" s="3" t="s">
        <v>61</v>
      </c>
      <c r="D37" s="3" t="s">
        <v>92</v>
      </c>
    </row>
    <row r="38" spans="1:4" ht="15" customHeight="1" x14ac:dyDescent="0.25">
      <c r="A38" s="6">
        <v>37</v>
      </c>
      <c r="B38" s="3" t="s">
        <v>263</v>
      </c>
      <c r="C38" s="3" t="s">
        <v>149</v>
      </c>
      <c r="D38" s="3" t="s">
        <v>94</v>
      </c>
    </row>
    <row r="39" spans="1:4" ht="15" customHeight="1" x14ac:dyDescent="0.25">
      <c r="A39" s="6">
        <v>38</v>
      </c>
      <c r="B39" s="3" t="s">
        <v>212</v>
      </c>
      <c r="C39" s="3" t="s">
        <v>62</v>
      </c>
      <c r="D39" s="3" t="s">
        <v>99</v>
      </c>
    </row>
    <row r="40" spans="1:4" ht="15" customHeight="1" x14ac:dyDescent="0.25">
      <c r="A40" s="6">
        <v>39</v>
      </c>
      <c r="B40" s="3" t="s">
        <v>114</v>
      </c>
      <c r="C40" s="3" t="s">
        <v>61</v>
      </c>
      <c r="D40" s="3" t="s">
        <v>94</v>
      </c>
    </row>
    <row r="41" spans="1:4" ht="15" customHeight="1" x14ac:dyDescent="0.25">
      <c r="A41" s="6">
        <v>40</v>
      </c>
      <c r="B41" s="3" t="s">
        <v>15</v>
      </c>
      <c r="C41" s="3" t="s">
        <v>64</v>
      </c>
      <c r="D41" s="3" t="s">
        <v>99</v>
      </c>
    </row>
    <row r="42" spans="1:4" ht="15" customHeight="1" x14ac:dyDescent="0.25">
      <c r="A42" s="6">
        <v>41</v>
      </c>
      <c r="B42" s="3" t="s">
        <v>30</v>
      </c>
      <c r="C42" s="3" t="s">
        <v>37</v>
      </c>
      <c r="D42" s="3" t="s">
        <v>92</v>
      </c>
    </row>
    <row r="43" spans="1:4" ht="15" customHeight="1" x14ac:dyDescent="0.25">
      <c r="A43" s="6">
        <v>42</v>
      </c>
      <c r="B43" s="3" t="s">
        <v>17</v>
      </c>
      <c r="C43" s="3" t="s">
        <v>62</v>
      </c>
      <c r="D43" s="3" t="s">
        <v>92</v>
      </c>
    </row>
    <row r="44" spans="1:4" ht="15" customHeight="1" x14ac:dyDescent="0.25">
      <c r="A44" s="6">
        <v>43</v>
      </c>
      <c r="B44" s="3" t="s">
        <v>87</v>
      </c>
      <c r="C44" s="3" t="s">
        <v>67</v>
      </c>
      <c r="D44" s="3" t="s">
        <v>92</v>
      </c>
    </row>
    <row r="45" spans="1:4" ht="15" customHeight="1" x14ac:dyDescent="0.25">
      <c r="A45" s="6">
        <v>44</v>
      </c>
      <c r="B45" s="3" t="s">
        <v>132</v>
      </c>
      <c r="C45" s="3" t="s">
        <v>61</v>
      </c>
      <c r="D45" s="3" t="s">
        <v>103</v>
      </c>
    </row>
    <row r="46" spans="1:4" ht="15" customHeight="1" x14ac:dyDescent="0.25">
      <c r="A46" s="6">
        <v>45</v>
      </c>
      <c r="B46" s="3" t="s">
        <v>126</v>
      </c>
      <c r="C46" s="3" t="s">
        <v>37</v>
      </c>
      <c r="D46" s="3" t="s">
        <v>92</v>
      </c>
    </row>
    <row r="47" spans="1:4" ht="15" customHeight="1" x14ac:dyDescent="0.25">
      <c r="A47" s="6">
        <v>46</v>
      </c>
      <c r="B47" s="3" t="s">
        <v>109</v>
      </c>
      <c r="C47" s="3" t="s">
        <v>37</v>
      </c>
      <c r="D47" s="3" t="s">
        <v>92</v>
      </c>
    </row>
    <row r="48" spans="1:4" ht="15" customHeight="1" x14ac:dyDescent="0.25">
      <c r="A48" s="6">
        <v>47</v>
      </c>
      <c r="B48" s="3" t="s">
        <v>128</v>
      </c>
      <c r="C48" s="3" t="s">
        <v>64</v>
      </c>
      <c r="D48" s="3" t="s">
        <v>99</v>
      </c>
    </row>
    <row r="49" spans="1:4" ht="15" customHeight="1" x14ac:dyDescent="0.25">
      <c r="A49" s="6">
        <v>48</v>
      </c>
      <c r="B49" s="3" t="s">
        <v>112</v>
      </c>
      <c r="C49" s="3" t="s">
        <v>61</v>
      </c>
      <c r="D49" s="3" t="s">
        <v>92</v>
      </c>
    </row>
    <row r="50" spans="1:4" ht="15" customHeight="1" x14ac:dyDescent="0.25">
      <c r="A50" s="6">
        <v>49</v>
      </c>
      <c r="B50" s="3" t="s">
        <v>133</v>
      </c>
      <c r="C50" s="3" t="s">
        <v>68</v>
      </c>
      <c r="D50" s="3" t="s">
        <v>43</v>
      </c>
    </row>
    <row r="51" spans="1:4" ht="15" customHeight="1" x14ac:dyDescent="0.25">
      <c r="A51" s="6">
        <v>50</v>
      </c>
      <c r="B51" s="3" t="s">
        <v>129</v>
      </c>
      <c r="C51" s="3" t="s">
        <v>37</v>
      </c>
      <c r="D51" s="3" t="s">
        <v>92</v>
      </c>
    </row>
    <row r="52" spans="1:4" ht="15" customHeight="1" x14ac:dyDescent="0.25">
      <c r="A52" s="6">
        <v>51</v>
      </c>
      <c r="B52" s="3" t="s">
        <v>296</v>
      </c>
      <c r="C52" s="3" t="s">
        <v>61</v>
      </c>
      <c r="D52" s="3" t="s">
        <v>92</v>
      </c>
    </row>
    <row r="53" spans="1:4" ht="15" customHeight="1" x14ac:dyDescent="0.25">
      <c r="A53" s="6">
        <v>52</v>
      </c>
      <c r="B53" s="3" t="s">
        <v>207</v>
      </c>
      <c r="C53" s="3" t="s">
        <v>62</v>
      </c>
      <c r="D53" s="3" t="s">
        <v>41</v>
      </c>
    </row>
    <row r="54" spans="1:4" ht="15" customHeight="1" x14ac:dyDescent="0.25">
      <c r="A54" s="6">
        <v>53</v>
      </c>
      <c r="B54" s="3" t="s">
        <v>28</v>
      </c>
      <c r="C54" s="3" t="s">
        <v>63</v>
      </c>
      <c r="D54" s="3" t="s">
        <v>94</v>
      </c>
    </row>
    <row r="55" spans="1:4" ht="15" customHeight="1" x14ac:dyDescent="0.25">
      <c r="A55" s="6">
        <v>54</v>
      </c>
      <c r="B55" s="3" t="s">
        <v>264</v>
      </c>
      <c r="C55" s="3" t="s">
        <v>36</v>
      </c>
      <c r="D55" s="3" t="s">
        <v>71</v>
      </c>
    </row>
    <row r="56" spans="1:4" ht="15" customHeight="1" x14ac:dyDescent="0.25">
      <c r="A56" s="6">
        <v>55</v>
      </c>
      <c r="B56" s="3" t="s">
        <v>11</v>
      </c>
      <c r="C56" s="3" t="s">
        <v>64</v>
      </c>
      <c r="D56" s="3" t="s">
        <v>43</v>
      </c>
    </row>
    <row r="57" spans="1:4" ht="15" customHeight="1" x14ac:dyDescent="0.25">
      <c r="A57" s="6">
        <v>56</v>
      </c>
      <c r="B57" s="3" t="s">
        <v>108</v>
      </c>
      <c r="C57" s="3" t="s">
        <v>62</v>
      </c>
      <c r="D57" s="3" t="s">
        <v>41</v>
      </c>
    </row>
    <row r="58" spans="1:4" ht="15" customHeight="1" x14ac:dyDescent="0.25">
      <c r="A58" s="6">
        <v>57</v>
      </c>
      <c r="B58" s="3" t="s">
        <v>10</v>
      </c>
      <c r="C58" s="3" t="s">
        <v>61</v>
      </c>
      <c r="D58" s="3" t="s">
        <v>41</v>
      </c>
    </row>
    <row r="59" spans="1:4" ht="15" customHeight="1" x14ac:dyDescent="0.25">
      <c r="A59" s="6">
        <v>58</v>
      </c>
      <c r="B59" s="3" t="s">
        <v>113</v>
      </c>
      <c r="C59" s="3" t="s">
        <v>64</v>
      </c>
      <c r="D59" s="3" t="s">
        <v>92</v>
      </c>
    </row>
    <row r="60" spans="1:4" ht="15" customHeight="1" x14ac:dyDescent="0.25">
      <c r="A60" s="6">
        <v>59</v>
      </c>
      <c r="B60" s="3" t="s">
        <v>20</v>
      </c>
      <c r="C60" s="3" t="s">
        <v>62</v>
      </c>
      <c r="D60" s="3" t="s">
        <v>98</v>
      </c>
    </row>
    <row r="61" spans="1:4" ht="15" customHeight="1" x14ac:dyDescent="0.25">
      <c r="A61" s="6">
        <v>60</v>
      </c>
      <c r="B61" s="3" t="s">
        <v>14</v>
      </c>
      <c r="C61" s="3" t="s">
        <v>61</v>
      </c>
      <c r="D61" s="3" t="s">
        <v>41</v>
      </c>
    </row>
    <row r="62" spans="1:4" ht="15" customHeight="1" x14ac:dyDescent="0.25">
      <c r="A62" s="6">
        <v>61</v>
      </c>
      <c r="B62" s="3" t="s">
        <v>175</v>
      </c>
      <c r="D62" s="3" t="s">
        <v>100</v>
      </c>
    </row>
    <row r="63" spans="1:4" ht="15" customHeight="1" x14ac:dyDescent="0.25">
      <c r="A63" s="6">
        <v>62</v>
      </c>
      <c r="B63" s="3" t="s">
        <v>259</v>
      </c>
      <c r="D63" s="3" t="s">
        <v>41</v>
      </c>
    </row>
    <row r="64" spans="1:4" ht="15" customHeight="1" x14ac:dyDescent="0.25">
      <c r="A64" s="6">
        <v>63</v>
      </c>
      <c r="B64" s="3" t="s">
        <v>111</v>
      </c>
      <c r="C64" s="3" t="s">
        <v>37</v>
      </c>
      <c r="D64" s="3" t="s">
        <v>92</v>
      </c>
    </row>
    <row r="65" spans="1:4" ht="15" customHeight="1" x14ac:dyDescent="0.25">
      <c r="A65" s="6">
        <v>64</v>
      </c>
      <c r="B65" s="3" t="s">
        <v>254</v>
      </c>
      <c r="C65" s="3" t="s">
        <v>61</v>
      </c>
      <c r="D65" s="3" t="s">
        <v>92</v>
      </c>
    </row>
    <row r="66" spans="1:4" ht="15" customHeight="1" x14ac:dyDescent="0.25">
      <c r="A66" s="6">
        <v>65</v>
      </c>
      <c r="B66" s="3" t="s">
        <v>265</v>
      </c>
      <c r="C66" s="3" t="s">
        <v>61</v>
      </c>
      <c r="D66" s="3" t="s">
        <v>99</v>
      </c>
    </row>
    <row r="67" spans="1:4" ht="15" customHeight="1" x14ac:dyDescent="0.25">
      <c r="A67" s="6">
        <v>66</v>
      </c>
      <c r="B67" s="3" t="s">
        <v>231</v>
      </c>
      <c r="D67" s="3" t="s">
        <v>43</v>
      </c>
    </row>
    <row r="68" spans="1:4" ht="15" customHeight="1" x14ac:dyDescent="0.25">
      <c r="A68" s="6">
        <v>67</v>
      </c>
      <c r="B68" s="3" t="s">
        <v>137</v>
      </c>
      <c r="D68" s="3" t="s">
        <v>99</v>
      </c>
    </row>
    <row r="69" spans="1:4" ht="15" customHeight="1" x14ac:dyDescent="0.25">
      <c r="A69" s="6">
        <v>68</v>
      </c>
      <c r="B69" s="3" t="s">
        <v>206</v>
      </c>
      <c r="C69" s="3" t="s">
        <v>62</v>
      </c>
      <c r="D69" s="3" t="s">
        <v>70</v>
      </c>
    </row>
    <row r="70" spans="1:4" ht="15" customHeight="1" x14ac:dyDescent="0.25">
      <c r="A70" s="6">
        <v>69</v>
      </c>
      <c r="B70" s="3" t="s">
        <v>26</v>
      </c>
      <c r="C70" s="3" t="s">
        <v>62</v>
      </c>
      <c r="D70" s="3" t="s">
        <v>94</v>
      </c>
    </row>
    <row r="71" spans="1:4" ht="15" customHeight="1" x14ac:dyDescent="0.25">
      <c r="A71" s="6">
        <v>70</v>
      </c>
      <c r="B71" s="3" t="s">
        <v>266</v>
      </c>
      <c r="C71" s="3" t="s">
        <v>61</v>
      </c>
      <c r="D71" s="3" t="s">
        <v>71</v>
      </c>
    </row>
    <row r="72" spans="1:4" ht="15" customHeight="1" x14ac:dyDescent="0.25">
      <c r="A72" s="6">
        <v>71</v>
      </c>
      <c r="B72" s="3" t="s">
        <v>23</v>
      </c>
      <c r="C72" s="3" t="s">
        <v>37</v>
      </c>
      <c r="D72" s="3" t="s">
        <v>92</v>
      </c>
    </row>
    <row r="73" spans="1:4" ht="15" customHeight="1" x14ac:dyDescent="0.25">
      <c r="A73" s="6">
        <v>72</v>
      </c>
      <c r="B73" s="3" t="s">
        <v>139</v>
      </c>
      <c r="C73" s="3" t="s">
        <v>37</v>
      </c>
      <c r="D73" s="3" t="s">
        <v>94</v>
      </c>
    </row>
    <row r="74" spans="1:4" ht="15" customHeight="1" x14ac:dyDescent="0.25">
      <c r="A74" s="6">
        <v>73</v>
      </c>
      <c r="B74" s="3" t="s">
        <v>210</v>
      </c>
      <c r="D74" s="3" t="s">
        <v>98</v>
      </c>
    </row>
    <row r="75" spans="1:4" ht="15" customHeight="1" x14ac:dyDescent="0.25">
      <c r="A75" s="6">
        <v>74</v>
      </c>
      <c r="B75" s="3" t="s">
        <v>297</v>
      </c>
      <c r="D75" s="3" t="s">
        <v>94</v>
      </c>
    </row>
    <row r="76" spans="1:4" ht="15" customHeight="1" x14ac:dyDescent="0.25">
      <c r="A76" s="6">
        <v>75</v>
      </c>
      <c r="B76" s="3" t="s">
        <v>279</v>
      </c>
      <c r="D76" s="3" t="s">
        <v>98</v>
      </c>
    </row>
    <row r="77" spans="1:4" ht="15" customHeight="1" x14ac:dyDescent="0.25">
      <c r="A77" s="6">
        <v>76</v>
      </c>
      <c r="B77" s="3" t="s">
        <v>19</v>
      </c>
      <c r="C77" s="3" t="s">
        <v>65</v>
      </c>
      <c r="D77" s="3" t="s">
        <v>92</v>
      </c>
    </row>
    <row r="78" spans="1:4" ht="15" customHeight="1" x14ac:dyDescent="0.25">
      <c r="A78" s="6">
        <v>77</v>
      </c>
      <c r="B78" s="3" t="s">
        <v>34</v>
      </c>
      <c r="C78" s="3" t="s">
        <v>37</v>
      </c>
      <c r="D78" s="3" t="s">
        <v>92</v>
      </c>
    </row>
    <row r="79" spans="1:4" ht="15" customHeight="1" x14ac:dyDescent="0.25">
      <c r="A79" s="6">
        <v>78</v>
      </c>
      <c r="B79" s="3" t="s">
        <v>211</v>
      </c>
      <c r="D79" s="3" t="s">
        <v>99</v>
      </c>
    </row>
    <row r="80" spans="1:4" ht="15" customHeight="1" x14ac:dyDescent="0.25">
      <c r="A80" s="6">
        <v>79</v>
      </c>
      <c r="B80" s="3" t="s">
        <v>228</v>
      </c>
      <c r="C80" s="3" t="s">
        <v>64</v>
      </c>
      <c r="D80" s="3" t="s">
        <v>43</v>
      </c>
    </row>
    <row r="81" spans="1:4" ht="15" customHeight="1" x14ac:dyDescent="0.25">
      <c r="A81" s="6">
        <v>80</v>
      </c>
      <c r="B81" s="3" t="s">
        <v>267</v>
      </c>
      <c r="D81" s="3" t="s">
        <v>105</v>
      </c>
    </row>
    <row r="82" spans="1:4" ht="15" customHeight="1" x14ac:dyDescent="0.25">
      <c r="A82" s="6">
        <v>81</v>
      </c>
      <c r="B82" s="3" t="s">
        <v>246</v>
      </c>
      <c r="C82" s="3" t="s">
        <v>61</v>
      </c>
      <c r="D82" s="3" t="s">
        <v>94</v>
      </c>
    </row>
    <row r="83" spans="1:4" ht="15" customHeight="1" x14ac:dyDescent="0.25">
      <c r="A83" s="6">
        <v>82</v>
      </c>
      <c r="B83" s="3" t="s">
        <v>150</v>
      </c>
      <c r="C83" s="3" t="s">
        <v>36</v>
      </c>
      <c r="D83" s="3" t="s">
        <v>96</v>
      </c>
    </row>
    <row r="84" spans="1:4" ht="15" customHeight="1" x14ac:dyDescent="0.25">
      <c r="A84" s="6">
        <v>83</v>
      </c>
      <c r="B84" s="3" t="s">
        <v>16</v>
      </c>
      <c r="C84" s="3" t="s">
        <v>61</v>
      </c>
      <c r="D84" s="3" t="s">
        <v>98</v>
      </c>
    </row>
    <row r="85" spans="1:4" ht="15" customHeight="1" x14ac:dyDescent="0.25">
      <c r="A85" s="6">
        <v>84</v>
      </c>
      <c r="B85" s="3" t="s">
        <v>12</v>
      </c>
      <c r="C85" s="3" t="s">
        <v>61</v>
      </c>
      <c r="D85" s="3" t="s">
        <v>98</v>
      </c>
    </row>
    <row r="86" spans="1:4" ht="15" customHeight="1" x14ac:dyDescent="0.25">
      <c r="A86" s="6">
        <v>85</v>
      </c>
      <c r="B86" s="3" t="s">
        <v>235</v>
      </c>
      <c r="C86" s="3" t="s">
        <v>62</v>
      </c>
      <c r="D86" s="3" t="s">
        <v>99</v>
      </c>
    </row>
    <row r="87" spans="1:4" ht="15" customHeight="1" x14ac:dyDescent="0.25">
      <c r="A87" s="6">
        <v>86</v>
      </c>
      <c r="B87" s="3" t="s">
        <v>298</v>
      </c>
      <c r="C87" s="3" t="s">
        <v>64</v>
      </c>
      <c r="D87" s="3" t="s">
        <v>98</v>
      </c>
    </row>
    <row r="88" spans="1:4" ht="15" customHeight="1" x14ac:dyDescent="0.25">
      <c r="A88" s="6">
        <v>87</v>
      </c>
      <c r="B88" s="3" t="s">
        <v>177</v>
      </c>
      <c r="C88" s="3" t="s">
        <v>63</v>
      </c>
      <c r="D88" s="3" t="s">
        <v>94</v>
      </c>
    </row>
    <row r="89" spans="1:4" ht="15" customHeight="1" x14ac:dyDescent="0.25">
      <c r="A89" s="6">
        <v>88</v>
      </c>
      <c r="B89" s="3" t="s">
        <v>299</v>
      </c>
      <c r="D89" s="3" t="s">
        <v>69</v>
      </c>
    </row>
    <row r="90" spans="1:4" ht="15" customHeight="1" x14ac:dyDescent="0.25">
      <c r="A90" s="6">
        <v>89</v>
      </c>
      <c r="B90" s="3" t="s">
        <v>161</v>
      </c>
      <c r="D90" s="3" t="s">
        <v>43</v>
      </c>
    </row>
    <row r="91" spans="1:4" ht="15" customHeight="1" x14ac:dyDescent="0.25">
      <c r="A91" s="6">
        <v>90</v>
      </c>
      <c r="B91" s="3" t="s">
        <v>209</v>
      </c>
      <c r="C91" s="3" t="s">
        <v>37</v>
      </c>
      <c r="D91" s="3" t="s">
        <v>100</v>
      </c>
    </row>
    <row r="92" spans="1:4" ht="15" customHeight="1" x14ac:dyDescent="0.25">
      <c r="A92" s="6">
        <v>91</v>
      </c>
      <c r="B92" s="3" t="s">
        <v>90</v>
      </c>
      <c r="C92" s="3" t="s">
        <v>61</v>
      </c>
      <c r="D92" s="3" t="s">
        <v>99</v>
      </c>
    </row>
    <row r="93" spans="1:4" ht="15" customHeight="1" x14ac:dyDescent="0.25">
      <c r="A93" s="6">
        <v>92</v>
      </c>
      <c r="B93" s="3" t="s">
        <v>185</v>
      </c>
      <c r="C93" s="3" t="s">
        <v>61</v>
      </c>
      <c r="D93" s="3" t="s">
        <v>99</v>
      </c>
    </row>
    <row r="94" spans="1:4" ht="15" customHeight="1" x14ac:dyDescent="0.25">
      <c r="A94" s="6">
        <v>93</v>
      </c>
      <c r="B94" s="3" t="s">
        <v>184</v>
      </c>
      <c r="C94" s="3" t="s">
        <v>64</v>
      </c>
      <c r="D94" s="3" t="s">
        <v>105</v>
      </c>
    </row>
    <row r="95" spans="1:4" ht="15" customHeight="1" x14ac:dyDescent="0.25">
      <c r="A95" s="6">
        <v>94</v>
      </c>
      <c r="B95" s="3" t="s">
        <v>89</v>
      </c>
      <c r="D95" s="3" t="s">
        <v>101</v>
      </c>
    </row>
    <row r="96" spans="1:4" ht="15" customHeight="1" x14ac:dyDescent="0.25">
      <c r="A96" s="6">
        <v>95</v>
      </c>
      <c r="B96" s="3" t="s">
        <v>138</v>
      </c>
      <c r="C96" s="3" t="s">
        <v>62</v>
      </c>
      <c r="D96" s="3" t="s">
        <v>43</v>
      </c>
    </row>
    <row r="97" spans="1:4" ht="15" customHeight="1" x14ac:dyDescent="0.25">
      <c r="A97" s="6">
        <v>96</v>
      </c>
      <c r="B97" s="3" t="s">
        <v>208</v>
      </c>
      <c r="D97" s="3" t="s">
        <v>43</v>
      </c>
    </row>
    <row r="98" spans="1:4" ht="15" customHeight="1" x14ac:dyDescent="0.25">
      <c r="A98" s="6">
        <v>97</v>
      </c>
      <c r="B98" s="3" t="s">
        <v>180</v>
      </c>
      <c r="C98" s="3" t="s">
        <v>36</v>
      </c>
      <c r="D98" s="3" t="s">
        <v>41</v>
      </c>
    </row>
    <row r="99" spans="1:4" ht="15" customHeight="1" x14ac:dyDescent="0.25">
      <c r="A99" s="6">
        <v>98</v>
      </c>
      <c r="B99" s="3" t="s">
        <v>222</v>
      </c>
      <c r="C99" s="3" t="s">
        <v>62</v>
      </c>
      <c r="D99" s="3" t="s">
        <v>92</v>
      </c>
    </row>
    <row r="100" spans="1:4" ht="15" customHeight="1" x14ac:dyDescent="0.25">
      <c r="A100" s="6">
        <v>99</v>
      </c>
      <c r="B100" s="3" t="s">
        <v>33</v>
      </c>
      <c r="C100" s="3" t="s">
        <v>300</v>
      </c>
      <c r="D100" s="3" t="s">
        <v>92</v>
      </c>
    </row>
    <row r="101" spans="1:4" ht="15" customHeight="1" x14ac:dyDescent="0.25">
      <c r="A101" s="6">
        <v>100</v>
      </c>
      <c r="B101" s="3" t="s">
        <v>268</v>
      </c>
      <c r="D101" s="3" t="s">
        <v>96</v>
      </c>
    </row>
    <row r="102" spans="1:4" ht="15" customHeight="1" x14ac:dyDescent="0.25">
      <c r="A102" s="6">
        <v>101</v>
      </c>
      <c r="B102" s="3" t="s">
        <v>301</v>
      </c>
      <c r="D102" s="3" t="s">
        <v>70</v>
      </c>
    </row>
    <row r="103" spans="1:4" ht="15" customHeight="1" x14ac:dyDescent="0.25">
      <c r="A103" s="6">
        <v>102</v>
      </c>
      <c r="B103" s="3" t="s">
        <v>269</v>
      </c>
      <c r="C103" s="3" t="s">
        <v>62</v>
      </c>
      <c r="D103" s="3" t="s">
        <v>121</v>
      </c>
    </row>
    <row r="104" spans="1:4" ht="15" customHeight="1" x14ac:dyDescent="0.25">
      <c r="A104" s="6">
        <v>103</v>
      </c>
      <c r="B104" s="3" t="s">
        <v>258</v>
      </c>
      <c r="C104" s="3" t="s">
        <v>36</v>
      </c>
      <c r="D104" s="3" t="s">
        <v>92</v>
      </c>
    </row>
    <row r="105" spans="1:4" ht="15" customHeight="1" x14ac:dyDescent="0.25">
      <c r="A105" s="6">
        <v>104</v>
      </c>
      <c r="B105" s="3" t="s">
        <v>302</v>
      </c>
      <c r="D105" s="3" t="s">
        <v>99</v>
      </c>
    </row>
    <row r="106" spans="1:4" ht="15" customHeight="1" x14ac:dyDescent="0.25">
      <c r="A106" s="6">
        <v>105</v>
      </c>
      <c r="B106" s="3" t="s">
        <v>236</v>
      </c>
      <c r="C106" s="3" t="s">
        <v>36</v>
      </c>
      <c r="D106" s="3" t="s">
        <v>43</v>
      </c>
    </row>
    <row r="107" spans="1:4" ht="15" customHeight="1" x14ac:dyDescent="0.25">
      <c r="A107" s="6">
        <v>106</v>
      </c>
      <c r="B107" s="3" t="s">
        <v>178</v>
      </c>
      <c r="C107" s="3" t="s">
        <v>64</v>
      </c>
      <c r="D107" s="3" t="s">
        <v>41</v>
      </c>
    </row>
    <row r="108" spans="1:4" ht="15" customHeight="1" x14ac:dyDescent="0.25">
      <c r="A108" s="6">
        <v>107</v>
      </c>
      <c r="B108" s="3" t="s">
        <v>91</v>
      </c>
      <c r="C108" s="3" t="s">
        <v>37</v>
      </c>
      <c r="D108" s="3" t="s">
        <v>105</v>
      </c>
    </row>
    <row r="109" spans="1:4" ht="15" customHeight="1" x14ac:dyDescent="0.25">
      <c r="A109" s="6">
        <v>108</v>
      </c>
      <c r="B109" s="3" t="s">
        <v>163</v>
      </c>
      <c r="C109" s="3" t="s">
        <v>67</v>
      </c>
      <c r="D109" s="3" t="s">
        <v>98</v>
      </c>
    </row>
    <row r="110" spans="1:4" ht="15" customHeight="1" x14ac:dyDescent="0.25">
      <c r="A110" s="6">
        <v>109</v>
      </c>
      <c r="B110" s="3" t="s">
        <v>189</v>
      </c>
      <c r="C110" s="3" t="s">
        <v>36</v>
      </c>
      <c r="D110" s="3" t="s">
        <v>99</v>
      </c>
    </row>
    <row r="111" spans="1:4" ht="15" customHeight="1" x14ac:dyDescent="0.25">
      <c r="A111" s="6">
        <v>110</v>
      </c>
      <c r="B111" s="3" t="s">
        <v>239</v>
      </c>
      <c r="C111" s="3" t="s">
        <v>62</v>
      </c>
      <c r="D111" s="3" t="s">
        <v>102</v>
      </c>
    </row>
    <row r="112" spans="1:4" ht="15" customHeight="1" x14ac:dyDescent="0.25">
      <c r="A112" s="6">
        <v>111</v>
      </c>
      <c r="B112" s="3" t="s">
        <v>237</v>
      </c>
      <c r="C112" s="3" t="s">
        <v>64</v>
      </c>
      <c r="D112" s="3" t="s">
        <v>121</v>
      </c>
    </row>
    <row r="113" spans="1:4" ht="15" customHeight="1" x14ac:dyDescent="0.25">
      <c r="A113" s="6">
        <v>112</v>
      </c>
      <c r="B113" s="3" t="s">
        <v>303</v>
      </c>
      <c r="D113" s="3" t="s">
        <v>69</v>
      </c>
    </row>
    <row r="114" spans="1:4" ht="15" customHeight="1" x14ac:dyDescent="0.25">
      <c r="A114" s="6">
        <v>113</v>
      </c>
      <c r="B114" s="3" t="s">
        <v>247</v>
      </c>
      <c r="C114" s="3" t="s">
        <v>61</v>
      </c>
      <c r="D114" s="3" t="s">
        <v>71</v>
      </c>
    </row>
    <row r="115" spans="1:4" ht="15" customHeight="1" x14ac:dyDescent="0.25">
      <c r="A115" s="6">
        <v>114</v>
      </c>
      <c r="B115" s="3" t="s">
        <v>146</v>
      </c>
      <c r="C115" s="3" t="s">
        <v>64</v>
      </c>
      <c r="D115" s="3" t="s">
        <v>43</v>
      </c>
    </row>
    <row r="116" spans="1:4" ht="15" customHeight="1" x14ac:dyDescent="0.25">
      <c r="A116" s="6">
        <v>115</v>
      </c>
      <c r="B116" s="3" t="s">
        <v>304</v>
      </c>
      <c r="C116" s="3" t="s">
        <v>36</v>
      </c>
      <c r="D116" s="3" t="s">
        <v>94</v>
      </c>
    </row>
    <row r="117" spans="1:4" ht="15" customHeight="1" x14ac:dyDescent="0.25">
      <c r="A117" s="6">
        <v>116</v>
      </c>
      <c r="B117" s="3" t="s">
        <v>115</v>
      </c>
      <c r="C117" s="3" t="s">
        <v>61</v>
      </c>
      <c r="D117" s="3" t="s">
        <v>92</v>
      </c>
    </row>
    <row r="118" spans="1:4" ht="15" customHeight="1" x14ac:dyDescent="0.25">
      <c r="A118" s="6">
        <v>117</v>
      </c>
      <c r="B118" s="3" t="s">
        <v>31</v>
      </c>
      <c r="C118" s="3" t="s">
        <v>37</v>
      </c>
      <c r="D118" s="3" t="s">
        <v>69</v>
      </c>
    </row>
    <row r="119" spans="1:4" ht="15" customHeight="1" x14ac:dyDescent="0.25">
      <c r="A119" s="6">
        <v>118</v>
      </c>
      <c r="B119" s="3" t="s">
        <v>270</v>
      </c>
      <c r="D119" s="3" t="s">
        <v>96</v>
      </c>
    </row>
    <row r="120" spans="1:4" ht="15" customHeight="1" x14ac:dyDescent="0.25">
      <c r="A120" s="6">
        <v>119</v>
      </c>
      <c r="B120" s="3" t="s">
        <v>214</v>
      </c>
      <c r="C120" s="3" t="s">
        <v>173</v>
      </c>
      <c r="D120" s="3" t="s">
        <v>95</v>
      </c>
    </row>
    <row r="121" spans="1:4" ht="15" customHeight="1" x14ac:dyDescent="0.25">
      <c r="A121" s="6">
        <v>120</v>
      </c>
      <c r="B121" s="3" t="s">
        <v>159</v>
      </c>
      <c r="C121" s="3" t="s">
        <v>67</v>
      </c>
      <c r="D121" s="3" t="s">
        <v>98</v>
      </c>
    </row>
    <row r="122" spans="1:4" ht="15" customHeight="1" x14ac:dyDescent="0.25">
      <c r="A122" s="6">
        <v>121</v>
      </c>
      <c r="B122" s="3" t="s">
        <v>271</v>
      </c>
      <c r="D122" s="3" t="s">
        <v>43</v>
      </c>
    </row>
    <row r="123" spans="1:4" ht="15" customHeight="1" x14ac:dyDescent="0.25">
      <c r="A123" s="6">
        <v>122</v>
      </c>
      <c r="B123" s="3" t="s">
        <v>272</v>
      </c>
      <c r="D123" s="3" t="s">
        <v>43</v>
      </c>
    </row>
    <row r="124" spans="1:4" ht="15" customHeight="1" x14ac:dyDescent="0.25">
      <c r="A124" s="6">
        <v>123</v>
      </c>
      <c r="B124" s="3" t="s">
        <v>238</v>
      </c>
      <c r="C124" s="3" t="s">
        <v>61</v>
      </c>
      <c r="D124" s="3" t="s">
        <v>96</v>
      </c>
    </row>
    <row r="125" spans="1:4" ht="15" customHeight="1" x14ac:dyDescent="0.25">
      <c r="A125" s="6">
        <v>124</v>
      </c>
      <c r="B125" s="3" t="s">
        <v>25</v>
      </c>
      <c r="C125" s="3" t="s">
        <v>64</v>
      </c>
      <c r="D125" s="3" t="s">
        <v>99</v>
      </c>
    </row>
    <row r="126" spans="1:4" ht="15" customHeight="1" x14ac:dyDescent="0.25">
      <c r="A126" s="6">
        <v>125</v>
      </c>
      <c r="B126" s="3" t="s">
        <v>130</v>
      </c>
      <c r="C126" s="3" t="s">
        <v>61</v>
      </c>
      <c r="D126" s="3" t="s">
        <v>43</v>
      </c>
    </row>
    <row r="127" spans="1:4" ht="15" customHeight="1" x14ac:dyDescent="0.25">
      <c r="A127" s="6">
        <v>126</v>
      </c>
      <c r="B127" s="3" t="s">
        <v>168</v>
      </c>
      <c r="D127" s="3" t="s">
        <v>70</v>
      </c>
    </row>
    <row r="128" spans="1:4" ht="15" customHeight="1" x14ac:dyDescent="0.25">
      <c r="A128" s="6">
        <v>127</v>
      </c>
      <c r="B128" s="3" t="s">
        <v>305</v>
      </c>
      <c r="D128" s="3" t="s">
        <v>43</v>
      </c>
    </row>
    <row r="129" spans="1:4" ht="15" customHeight="1" x14ac:dyDescent="0.25">
      <c r="A129" s="6">
        <v>128</v>
      </c>
      <c r="B129" s="3" t="s">
        <v>213</v>
      </c>
      <c r="C129" s="3" t="s">
        <v>36</v>
      </c>
      <c r="D129" s="3" t="s">
        <v>43</v>
      </c>
    </row>
    <row r="130" spans="1:4" ht="15" customHeight="1" x14ac:dyDescent="0.25">
      <c r="A130" s="6">
        <v>129</v>
      </c>
      <c r="B130" s="3" t="s">
        <v>225</v>
      </c>
      <c r="C130" s="3" t="s">
        <v>64</v>
      </c>
      <c r="D130" s="3" t="s">
        <v>102</v>
      </c>
    </row>
    <row r="131" spans="1:4" ht="15" customHeight="1" x14ac:dyDescent="0.25">
      <c r="A131" s="6">
        <v>130</v>
      </c>
      <c r="B131" s="3" t="s">
        <v>306</v>
      </c>
      <c r="C131" s="3" t="s">
        <v>61</v>
      </c>
      <c r="D131" s="3" t="s">
        <v>41</v>
      </c>
    </row>
    <row r="132" spans="1:4" ht="15" customHeight="1" x14ac:dyDescent="0.25">
      <c r="A132" s="6">
        <v>131</v>
      </c>
      <c r="B132" s="3" t="s">
        <v>255</v>
      </c>
      <c r="C132" s="3" t="s">
        <v>61</v>
      </c>
      <c r="D132" s="3" t="s">
        <v>92</v>
      </c>
    </row>
    <row r="133" spans="1:4" ht="15" customHeight="1" x14ac:dyDescent="0.25">
      <c r="A133" s="6">
        <v>132</v>
      </c>
      <c r="B133" s="3" t="s">
        <v>273</v>
      </c>
      <c r="C133" s="3" t="s">
        <v>64</v>
      </c>
      <c r="D133" s="3" t="s">
        <v>94</v>
      </c>
    </row>
    <row r="134" spans="1:4" ht="15" customHeight="1" x14ac:dyDescent="0.25">
      <c r="A134" s="6">
        <v>133</v>
      </c>
      <c r="B134" s="3" t="s">
        <v>275</v>
      </c>
      <c r="D134" s="3" t="s">
        <v>41</v>
      </c>
    </row>
    <row r="135" spans="1:4" ht="15" customHeight="1" x14ac:dyDescent="0.25">
      <c r="A135" s="6">
        <v>134</v>
      </c>
      <c r="B135" s="3" t="s">
        <v>215</v>
      </c>
      <c r="C135" s="3" t="s">
        <v>64</v>
      </c>
      <c r="D135" s="3" t="s">
        <v>121</v>
      </c>
    </row>
    <row r="136" spans="1:4" ht="15" customHeight="1" x14ac:dyDescent="0.25">
      <c r="A136" s="6">
        <v>135</v>
      </c>
      <c r="B136" s="3" t="s">
        <v>162</v>
      </c>
      <c r="C136" s="3" t="s">
        <v>61</v>
      </c>
      <c r="D136" s="3" t="s">
        <v>106</v>
      </c>
    </row>
    <row r="137" spans="1:4" ht="15" customHeight="1" x14ac:dyDescent="0.25">
      <c r="A137" s="6">
        <v>136</v>
      </c>
      <c r="B137" s="3" t="s">
        <v>274</v>
      </c>
      <c r="D137" s="3" t="s">
        <v>100</v>
      </c>
    </row>
    <row r="138" spans="1:4" ht="15" customHeight="1" x14ac:dyDescent="0.25">
      <c r="A138" s="6">
        <v>137</v>
      </c>
      <c r="B138" s="3" t="s">
        <v>248</v>
      </c>
      <c r="D138" s="3" t="s">
        <v>93</v>
      </c>
    </row>
    <row r="139" spans="1:4" ht="15" customHeight="1" x14ac:dyDescent="0.25">
      <c r="A139" s="6">
        <v>138</v>
      </c>
      <c r="B139" s="3" t="s">
        <v>307</v>
      </c>
      <c r="C139" s="3" t="s">
        <v>36</v>
      </c>
      <c r="D139" s="3" t="s">
        <v>106</v>
      </c>
    </row>
    <row r="140" spans="1:4" ht="15" customHeight="1" x14ac:dyDescent="0.25">
      <c r="A140" s="6">
        <v>139</v>
      </c>
      <c r="B140" s="3" t="s">
        <v>201</v>
      </c>
      <c r="C140" s="3" t="s">
        <v>62</v>
      </c>
      <c r="D140" s="3" t="s">
        <v>70</v>
      </c>
    </row>
    <row r="141" spans="1:4" ht="15" customHeight="1" x14ac:dyDescent="0.25">
      <c r="A141" s="6">
        <v>140</v>
      </c>
      <c r="B141" s="3" t="s">
        <v>197</v>
      </c>
      <c r="C141" s="3" t="s">
        <v>64</v>
      </c>
      <c r="D141" s="3" t="s">
        <v>99</v>
      </c>
    </row>
    <row r="142" spans="1:4" ht="15" customHeight="1" x14ac:dyDescent="0.25">
      <c r="A142" s="6">
        <v>141</v>
      </c>
      <c r="B142" s="3" t="s">
        <v>216</v>
      </c>
      <c r="C142" s="3" t="s">
        <v>64</v>
      </c>
      <c r="D142" s="3" t="s">
        <v>94</v>
      </c>
    </row>
    <row r="143" spans="1:4" ht="15" customHeight="1" x14ac:dyDescent="0.25">
      <c r="A143" s="6">
        <v>142</v>
      </c>
      <c r="B143" s="3" t="s">
        <v>131</v>
      </c>
      <c r="C143" s="3" t="s">
        <v>62</v>
      </c>
      <c r="D143" s="3" t="s">
        <v>70</v>
      </c>
    </row>
    <row r="144" spans="1:4" ht="15" customHeight="1" x14ac:dyDescent="0.25">
      <c r="A144" s="6">
        <v>143</v>
      </c>
      <c r="B144" s="3" t="s">
        <v>179</v>
      </c>
      <c r="C144" s="3" t="s">
        <v>62</v>
      </c>
      <c r="D144" s="3" t="s">
        <v>92</v>
      </c>
    </row>
    <row r="145" spans="1:4" ht="15" customHeight="1" x14ac:dyDescent="0.25">
      <c r="A145" s="6">
        <v>144</v>
      </c>
      <c r="B145" s="3" t="s">
        <v>116</v>
      </c>
      <c r="C145" s="3" t="s">
        <v>64</v>
      </c>
      <c r="D145" s="3" t="s">
        <v>92</v>
      </c>
    </row>
    <row r="146" spans="1:4" ht="15" customHeight="1" x14ac:dyDescent="0.25">
      <c r="A146" s="6">
        <v>145</v>
      </c>
      <c r="B146" s="3" t="s">
        <v>151</v>
      </c>
      <c r="C146" s="3" t="s">
        <v>62</v>
      </c>
      <c r="D146" s="3" t="s">
        <v>92</v>
      </c>
    </row>
    <row r="147" spans="1:4" ht="15" customHeight="1" x14ac:dyDescent="0.25">
      <c r="A147" s="6">
        <v>146</v>
      </c>
      <c r="B147" s="3" t="s">
        <v>308</v>
      </c>
      <c r="D147" s="3" t="s">
        <v>309</v>
      </c>
    </row>
    <row r="148" spans="1:4" ht="15" customHeight="1" x14ac:dyDescent="0.25">
      <c r="A148" s="6">
        <v>147</v>
      </c>
      <c r="B148" s="3" t="s">
        <v>243</v>
      </c>
      <c r="C148" s="3" t="s">
        <v>61</v>
      </c>
      <c r="D148" s="3" t="s">
        <v>92</v>
      </c>
    </row>
    <row r="149" spans="1:4" ht="15" customHeight="1" x14ac:dyDescent="0.25">
      <c r="A149" s="6">
        <v>148</v>
      </c>
      <c r="B149" s="3" t="s">
        <v>156</v>
      </c>
      <c r="C149" s="3" t="s">
        <v>62</v>
      </c>
      <c r="D149" s="3" t="s">
        <v>94</v>
      </c>
    </row>
    <row r="150" spans="1:4" ht="15" customHeight="1" x14ac:dyDescent="0.25">
      <c r="A150" s="6">
        <v>149</v>
      </c>
      <c r="B150" s="3" t="s">
        <v>117</v>
      </c>
      <c r="C150" s="3" t="s">
        <v>62</v>
      </c>
      <c r="D150" s="3" t="s">
        <v>98</v>
      </c>
    </row>
    <row r="151" spans="1:4" ht="15" customHeight="1" x14ac:dyDescent="0.25">
      <c r="A151" s="6">
        <v>150</v>
      </c>
      <c r="B151" s="3" t="s">
        <v>167</v>
      </c>
      <c r="C151" s="3" t="s">
        <v>65</v>
      </c>
      <c r="D151" s="3" t="s">
        <v>98</v>
      </c>
    </row>
    <row r="152" spans="1:4" ht="15" customHeight="1" x14ac:dyDescent="0.25">
      <c r="A152" s="6">
        <v>151</v>
      </c>
      <c r="B152" s="3" t="s">
        <v>198</v>
      </c>
      <c r="D152" s="3" t="s">
        <v>99</v>
      </c>
    </row>
    <row r="153" spans="1:4" ht="15" customHeight="1" x14ac:dyDescent="0.25">
      <c r="A153" s="6">
        <v>152</v>
      </c>
      <c r="B153" s="3" t="s">
        <v>249</v>
      </c>
      <c r="C153" s="3" t="s">
        <v>37</v>
      </c>
      <c r="D153" s="3" t="s">
        <v>99</v>
      </c>
    </row>
    <row r="154" spans="1:4" ht="15" customHeight="1" x14ac:dyDescent="0.25">
      <c r="A154" s="6">
        <v>153</v>
      </c>
      <c r="B154" s="3" t="s">
        <v>144</v>
      </c>
      <c r="C154" s="3" t="s">
        <v>64</v>
      </c>
      <c r="D154" s="3" t="s">
        <v>41</v>
      </c>
    </row>
    <row r="155" spans="1:4" ht="15" customHeight="1" x14ac:dyDescent="0.25">
      <c r="A155" s="6">
        <v>154</v>
      </c>
      <c r="B155" s="3" t="s">
        <v>276</v>
      </c>
      <c r="D155" s="3" t="s">
        <v>99</v>
      </c>
    </row>
    <row r="156" spans="1:4" ht="15" customHeight="1" x14ac:dyDescent="0.25">
      <c r="A156" s="6">
        <v>155</v>
      </c>
      <c r="B156" s="3" t="s">
        <v>232</v>
      </c>
      <c r="D156" s="3" t="s">
        <v>98</v>
      </c>
    </row>
    <row r="157" spans="1:4" ht="15" customHeight="1" x14ac:dyDescent="0.25">
      <c r="A157" s="6">
        <v>156</v>
      </c>
      <c r="B157" s="3" t="s">
        <v>164</v>
      </c>
      <c r="C157" s="3" t="s">
        <v>64</v>
      </c>
      <c r="D157" s="3" t="s">
        <v>96</v>
      </c>
    </row>
    <row r="158" spans="1:4" ht="15" customHeight="1" x14ac:dyDescent="0.25">
      <c r="A158" s="6">
        <v>157</v>
      </c>
      <c r="B158" s="3" t="s">
        <v>223</v>
      </c>
      <c r="C158" s="3" t="s">
        <v>67</v>
      </c>
      <c r="D158" s="3" t="s">
        <v>98</v>
      </c>
    </row>
    <row r="159" spans="1:4" ht="15" customHeight="1" x14ac:dyDescent="0.25">
      <c r="A159" s="6">
        <v>158</v>
      </c>
      <c r="B159" s="3" t="s">
        <v>152</v>
      </c>
      <c r="D159" s="3" t="s">
        <v>92</v>
      </c>
    </row>
    <row r="160" spans="1:4" ht="15" customHeight="1" x14ac:dyDescent="0.25">
      <c r="A160" s="6">
        <v>159</v>
      </c>
      <c r="B160" s="3" t="s">
        <v>218</v>
      </c>
      <c r="D160" s="3" t="s">
        <v>70</v>
      </c>
    </row>
    <row r="161" spans="1:4" ht="15" customHeight="1" x14ac:dyDescent="0.25">
      <c r="A161" s="6">
        <v>160</v>
      </c>
      <c r="B161" s="3" t="s">
        <v>219</v>
      </c>
      <c r="C161" s="3" t="s">
        <v>64</v>
      </c>
      <c r="D161" s="3" t="s">
        <v>122</v>
      </c>
    </row>
    <row r="162" spans="1:4" ht="15" customHeight="1" x14ac:dyDescent="0.25">
      <c r="A162" s="6">
        <v>161</v>
      </c>
      <c r="B162" s="3" t="s">
        <v>220</v>
      </c>
      <c r="D162" s="3" t="s">
        <v>101</v>
      </c>
    </row>
    <row r="163" spans="1:4" ht="15" customHeight="1" x14ac:dyDescent="0.25">
      <c r="A163" s="6">
        <v>162</v>
      </c>
      <c r="B163" s="3" t="s">
        <v>310</v>
      </c>
      <c r="C163" s="3" t="s">
        <v>63</v>
      </c>
      <c r="D163" s="3" t="s">
        <v>92</v>
      </c>
    </row>
    <row r="164" spans="1:4" ht="15" customHeight="1" x14ac:dyDescent="0.25">
      <c r="A164" s="6">
        <v>163</v>
      </c>
      <c r="B164" s="3" t="s">
        <v>60</v>
      </c>
      <c r="C164" s="3" t="s">
        <v>62</v>
      </c>
      <c r="D164" s="3" t="s">
        <v>106</v>
      </c>
    </row>
    <row r="165" spans="1:4" ht="15" customHeight="1" x14ac:dyDescent="0.25">
      <c r="A165" s="6">
        <v>164</v>
      </c>
      <c r="B165" s="3" t="s">
        <v>311</v>
      </c>
      <c r="D165" s="3" t="s">
        <v>103</v>
      </c>
    </row>
    <row r="166" spans="1:4" ht="15" customHeight="1" x14ac:dyDescent="0.25">
      <c r="A166" s="6">
        <v>165</v>
      </c>
      <c r="B166" s="3" t="s">
        <v>143</v>
      </c>
      <c r="C166" s="3" t="s">
        <v>37</v>
      </c>
      <c r="D166" s="3" t="s">
        <v>92</v>
      </c>
    </row>
    <row r="167" spans="1:4" ht="15" customHeight="1" x14ac:dyDescent="0.25">
      <c r="A167" s="6">
        <v>166</v>
      </c>
      <c r="B167" s="3" t="s">
        <v>312</v>
      </c>
      <c r="C167" s="3" t="s">
        <v>62</v>
      </c>
      <c r="D167" s="3" t="s">
        <v>98</v>
      </c>
    </row>
    <row r="168" spans="1:4" ht="15" customHeight="1" x14ac:dyDescent="0.25">
      <c r="A168" s="6">
        <v>167</v>
      </c>
      <c r="B168" s="3" t="s">
        <v>134</v>
      </c>
      <c r="C168" s="3" t="s">
        <v>64</v>
      </c>
      <c r="D168" s="3" t="s">
        <v>105</v>
      </c>
    </row>
    <row r="169" spans="1:4" ht="15" customHeight="1" x14ac:dyDescent="0.25">
      <c r="A169" s="6">
        <v>168</v>
      </c>
      <c r="B169" s="3" t="s">
        <v>142</v>
      </c>
      <c r="C169" s="3" t="s">
        <v>61</v>
      </c>
      <c r="D169" s="3" t="s">
        <v>94</v>
      </c>
    </row>
    <row r="170" spans="1:4" ht="15" customHeight="1" x14ac:dyDescent="0.25">
      <c r="A170" s="6">
        <v>169</v>
      </c>
      <c r="B170" s="3" t="s">
        <v>217</v>
      </c>
      <c r="C170" s="3" t="s">
        <v>61</v>
      </c>
      <c r="D170" s="3" t="s">
        <v>98</v>
      </c>
    </row>
    <row r="171" spans="1:4" ht="15" customHeight="1" x14ac:dyDescent="0.25">
      <c r="A171" s="6">
        <v>170</v>
      </c>
      <c r="B171" s="3" t="s">
        <v>313</v>
      </c>
      <c r="C171" s="3" t="s">
        <v>64</v>
      </c>
      <c r="D171" s="3" t="s">
        <v>70</v>
      </c>
    </row>
    <row r="172" spans="1:4" ht="15" customHeight="1" x14ac:dyDescent="0.25">
      <c r="A172" s="6">
        <v>171</v>
      </c>
      <c r="B172" s="3" t="s">
        <v>88</v>
      </c>
      <c r="C172" s="3" t="s">
        <v>61</v>
      </c>
      <c r="D172" s="3" t="s">
        <v>43</v>
      </c>
    </row>
    <row r="173" spans="1:4" ht="15" customHeight="1" x14ac:dyDescent="0.25">
      <c r="A173" s="6">
        <v>172</v>
      </c>
      <c r="B173" s="3" t="s">
        <v>224</v>
      </c>
      <c r="C173" s="3" t="s">
        <v>62</v>
      </c>
      <c r="D173" s="3" t="s">
        <v>94</v>
      </c>
    </row>
    <row r="174" spans="1:4" ht="15" customHeight="1" x14ac:dyDescent="0.25">
      <c r="A174" s="6">
        <v>173</v>
      </c>
      <c r="B174" s="3" t="s">
        <v>118</v>
      </c>
      <c r="C174" s="3" t="s">
        <v>64</v>
      </c>
      <c r="D174" s="3" t="s">
        <v>92</v>
      </c>
    </row>
    <row r="175" spans="1:4" ht="15" customHeight="1" x14ac:dyDescent="0.25">
      <c r="A175" s="6">
        <v>174</v>
      </c>
      <c r="B175" s="3" t="s">
        <v>191</v>
      </c>
      <c r="C175" s="3" t="s">
        <v>61</v>
      </c>
      <c r="D175" s="3" t="s">
        <v>98</v>
      </c>
    </row>
    <row r="176" spans="1:4" ht="15" customHeight="1" x14ac:dyDescent="0.25">
      <c r="A176" s="6">
        <v>175</v>
      </c>
      <c r="B176" s="3" t="s">
        <v>241</v>
      </c>
      <c r="C176" s="3" t="s">
        <v>64</v>
      </c>
      <c r="D176" s="3" t="s">
        <v>99</v>
      </c>
    </row>
    <row r="177" spans="1:4" ht="15" customHeight="1" x14ac:dyDescent="0.25">
      <c r="A177" s="6">
        <v>176</v>
      </c>
      <c r="B177" s="3" t="s">
        <v>158</v>
      </c>
      <c r="C177" s="3" t="s">
        <v>64</v>
      </c>
      <c r="D177" s="3" t="s">
        <v>105</v>
      </c>
    </row>
    <row r="178" spans="1:4" ht="15" customHeight="1" x14ac:dyDescent="0.25">
      <c r="A178" s="6">
        <v>177</v>
      </c>
      <c r="B178" s="3" t="s">
        <v>22</v>
      </c>
      <c r="C178" s="3" t="s">
        <v>64</v>
      </c>
      <c r="D178" s="3" t="s">
        <v>95</v>
      </c>
    </row>
    <row r="179" spans="1:4" ht="15" customHeight="1" x14ac:dyDescent="0.25">
      <c r="A179" s="6">
        <v>178</v>
      </c>
      <c r="B179" s="3" t="s">
        <v>199</v>
      </c>
      <c r="C179" s="3" t="s">
        <v>64</v>
      </c>
      <c r="D179" s="3" t="s">
        <v>95</v>
      </c>
    </row>
    <row r="180" spans="1:4" ht="15" customHeight="1" x14ac:dyDescent="0.25">
      <c r="A180" s="6">
        <v>179</v>
      </c>
      <c r="B180" s="3" t="s">
        <v>314</v>
      </c>
      <c r="C180" s="3" t="s">
        <v>36</v>
      </c>
      <c r="D180" s="3" t="s">
        <v>94</v>
      </c>
    </row>
    <row r="181" spans="1:4" ht="15" customHeight="1" x14ac:dyDescent="0.25">
      <c r="A181" s="6">
        <v>180</v>
      </c>
      <c r="B181" s="3" t="s">
        <v>277</v>
      </c>
      <c r="C181" s="3" t="s">
        <v>61</v>
      </c>
      <c r="D181" s="3" t="s">
        <v>43</v>
      </c>
    </row>
    <row r="182" spans="1:4" ht="15" customHeight="1" x14ac:dyDescent="0.25">
      <c r="A182" s="6">
        <v>181</v>
      </c>
      <c r="B182" s="3" t="s">
        <v>226</v>
      </c>
      <c r="C182" s="3" t="s">
        <v>62</v>
      </c>
      <c r="D182" s="3" t="s">
        <v>99</v>
      </c>
    </row>
    <row r="183" spans="1:4" ht="15" customHeight="1" x14ac:dyDescent="0.25">
      <c r="A183" s="6">
        <v>182</v>
      </c>
      <c r="B183" s="3" t="s">
        <v>141</v>
      </c>
      <c r="C183" s="3" t="s">
        <v>68</v>
      </c>
      <c r="D183" s="3" t="s">
        <v>92</v>
      </c>
    </row>
    <row r="184" spans="1:4" ht="15" customHeight="1" x14ac:dyDescent="0.25">
      <c r="A184" s="6">
        <v>183</v>
      </c>
      <c r="B184" s="3" t="s">
        <v>147</v>
      </c>
      <c r="C184" s="3" t="s">
        <v>61</v>
      </c>
      <c r="D184" s="3" t="s">
        <v>94</v>
      </c>
    </row>
    <row r="185" spans="1:4" ht="15" customHeight="1" x14ac:dyDescent="0.25">
      <c r="A185" s="6">
        <v>184</v>
      </c>
      <c r="B185" s="3" t="s">
        <v>240</v>
      </c>
      <c r="C185" s="3" t="s">
        <v>36</v>
      </c>
      <c r="D185" s="3" t="s">
        <v>43</v>
      </c>
    </row>
    <row r="186" spans="1:4" ht="15" customHeight="1" x14ac:dyDescent="0.25">
      <c r="A186" s="6">
        <v>185</v>
      </c>
      <c r="B186" s="3" t="s">
        <v>154</v>
      </c>
      <c r="C186" s="3" t="s">
        <v>62</v>
      </c>
      <c r="D186" s="3" t="s">
        <v>92</v>
      </c>
    </row>
    <row r="187" spans="1:4" ht="15" customHeight="1" x14ac:dyDescent="0.25">
      <c r="A187" s="6">
        <v>186</v>
      </c>
      <c r="B187" s="3" t="s">
        <v>251</v>
      </c>
      <c r="D187" s="3" t="s">
        <v>92</v>
      </c>
    </row>
    <row r="188" spans="1:4" ht="15" customHeight="1" x14ac:dyDescent="0.25">
      <c r="A188" s="6">
        <v>187</v>
      </c>
      <c r="B188" s="3" t="s">
        <v>172</v>
      </c>
      <c r="D188" s="3" t="s">
        <v>92</v>
      </c>
    </row>
    <row r="189" spans="1:4" ht="15" customHeight="1" x14ac:dyDescent="0.25">
      <c r="A189" s="6">
        <v>188</v>
      </c>
      <c r="B189" s="3" t="s">
        <v>278</v>
      </c>
      <c r="C189" s="3" t="s">
        <v>62</v>
      </c>
      <c r="D189" s="3" t="s">
        <v>92</v>
      </c>
    </row>
    <row r="190" spans="1:4" ht="15" customHeight="1" x14ac:dyDescent="0.25">
      <c r="A190" s="6">
        <v>189</v>
      </c>
      <c r="B190" s="3" t="s">
        <v>190</v>
      </c>
      <c r="C190" s="3" t="s">
        <v>65</v>
      </c>
      <c r="D190" s="3" t="s">
        <v>43</v>
      </c>
    </row>
    <row r="191" spans="1:4" ht="15" customHeight="1" x14ac:dyDescent="0.25">
      <c r="A191" s="6">
        <v>190</v>
      </c>
      <c r="B191" s="3" t="s">
        <v>315</v>
      </c>
      <c r="D191" s="3" t="s">
        <v>98</v>
      </c>
    </row>
    <row r="192" spans="1:4" ht="15" customHeight="1" x14ac:dyDescent="0.25">
      <c r="A192" s="6">
        <v>191</v>
      </c>
      <c r="B192" s="3" t="s">
        <v>227</v>
      </c>
      <c r="D192" s="3" t="s">
        <v>41</v>
      </c>
    </row>
    <row r="193" spans="1:4" ht="15" customHeight="1" x14ac:dyDescent="0.25">
      <c r="A193" s="6">
        <v>192</v>
      </c>
      <c r="B193" s="3" t="s">
        <v>316</v>
      </c>
      <c r="D193" s="3" t="s">
        <v>99</v>
      </c>
    </row>
    <row r="194" spans="1:4" ht="15" customHeight="1" x14ac:dyDescent="0.25">
      <c r="A194" s="6">
        <v>193</v>
      </c>
      <c r="B194" s="3" t="s">
        <v>186</v>
      </c>
      <c r="C194" s="3" t="s">
        <v>36</v>
      </c>
      <c r="D194" s="3" t="s">
        <v>94</v>
      </c>
    </row>
    <row r="195" spans="1:4" ht="15" customHeight="1" x14ac:dyDescent="0.25">
      <c r="A195" s="6">
        <v>194</v>
      </c>
      <c r="B195" s="3" t="s">
        <v>250</v>
      </c>
      <c r="C195" s="3" t="s">
        <v>63</v>
      </c>
      <c r="D195" s="3" t="s">
        <v>92</v>
      </c>
    </row>
    <row r="196" spans="1:4" ht="15" customHeight="1" x14ac:dyDescent="0.25">
      <c r="A196" s="6">
        <v>195</v>
      </c>
      <c r="B196" s="3" t="s">
        <v>140</v>
      </c>
      <c r="C196" s="3" t="s">
        <v>63</v>
      </c>
      <c r="D196" s="3" t="s">
        <v>92</v>
      </c>
    </row>
    <row r="197" spans="1:4" ht="15" customHeight="1" x14ac:dyDescent="0.25">
      <c r="A197" s="6">
        <v>196</v>
      </c>
      <c r="B197" s="3" t="s">
        <v>252</v>
      </c>
      <c r="C197" s="3" t="s">
        <v>61</v>
      </c>
      <c r="D197" s="3" t="s">
        <v>105</v>
      </c>
    </row>
    <row r="198" spans="1:4" ht="15" customHeight="1" x14ac:dyDescent="0.25">
      <c r="A198" s="6">
        <v>197</v>
      </c>
      <c r="B198" s="3" t="s">
        <v>196</v>
      </c>
      <c r="C198" s="3" t="s">
        <v>62</v>
      </c>
      <c r="D198" s="3" t="s">
        <v>97</v>
      </c>
    </row>
    <row r="199" spans="1:4" ht="15" customHeight="1" x14ac:dyDescent="0.25">
      <c r="A199" s="6">
        <v>198</v>
      </c>
      <c r="B199" s="3" t="s">
        <v>153</v>
      </c>
      <c r="C199" s="3" t="s">
        <v>37</v>
      </c>
      <c r="D199" s="3" t="s">
        <v>70</v>
      </c>
    </row>
    <row r="200" spans="1:4" ht="15" customHeight="1" x14ac:dyDescent="0.25">
      <c r="A200" s="6">
        <v>199</v>
      </c>
      <c r="B200" s="3" t="s">
        <v>234</v>
      </c>
      <c r="C200" s="3" t="s">
        <v>62</v>
      </c>
      <c r="D200" s="3" t="s">
        <v>92</v>
      </c>
    </row>
    <row r="201" spans="1:4" ht="15" customHeight="1" x14ac:dyDescent="0.25">
      <c r="A201" s="6">
        <v>200</v>
      </c>
      <c r="B201" s="3" t="s">
        <v>157</v>
      </c>
      <c r="C201" s="3" t="s">
        <v>61</v>
      </c>
      <c r="D201" s="3" t="s">
        <v>94</v>
      </c>
    </row>
    <row r="202" spans="1:4" ht="15" customHeight="1" x14ac:dyDescent="0.25">
      <c r="A202" s="6">
        <v>201</v>
      </c>
      <c r="B202" s="3" t="s">
        <v>202</v>
      </c>
      <c r="C202" s="3" t="s">
        <v>64</v>
      </c>
      <c r="D202" s="3" t="s">
        <v>71</v>
      </c>
    </row>
    <row r="203" spans="1:4" ht="15" customHeight="1" x14ac:dyDescent="0.25">
      <c r="A203" s="6">
        <v>202</v>
      </c>
      <c r="B203" s="3" t="s">
        <v>181</v>
      </c>
      <c r="D203" s="3" t="s">
        <v>43</v>
      </c>
    </row>
    <row r="204" spans="1:4" ht="15" customHeight="1" x14ac:dyDescent="0.25">
      <c r="A204" s="6">
        <v>203</v>
      </c>
      <c r="B204" s="3" t="s">
        <v>32</v>
      </c>
      <c r="D204" s="3" t="s">
        <v>104</v>
      </c>
    </row>
    <row r="205" spans="1:4" ht="15" customHeight="1" x14ac:dyDescent="0.25">
      <c r="A205" s="6">
        <v>204</v>
      </c>
      <c r="B205" s="3" t="s">
        <v>169</v>
      </c>
      <c r="C205" s="3" t="s">
        <v>64</v>
      </c>
      <c r="D205" s="3" t="s">
        <v>105</v>
      </c>
    </row>
    <row r="206" spans="1:4" ht="15" customHeight="1" x14ac:dyDescent="0.25">
      <c r="A206" s="6">
        <v>205</v>
      </c>
      <c r="B206" s="3" t="s">
        <v>119</v>
      </c>
      <c r="C206" s="3" t="s">
        <v>62</v>
      </c>
      <c r="D206" s="3" t="s">
        <v>43</v>
      </c>
    </row>
    <row r="207" spans="1:4" ht="15" customHeight="1" x14ac:dyDescent="0.25">
      <c r="A207" s="6">
        <v>206</v>
      </c>
      <c r="B207" s="3" t="s">
        <v>280</v>
      </c>
      <c r="D207" s="3" t="s">
        <v>41</v>
      </c>
    </row>
    <row r="208" spans="1:4" ht="15" customHeight="1" x14ac:dyDescent="0.25">
      <c r="A208" s="6">
        <v>207</v>
      </c>
      <c r="B208" s="3" t="s">
        <v>260</v>
      </c>
      <c r="D208" s="3" t="s">
        <v>98</v>
      </c>
    </row>
    <row r="209" spans="1:4" ht="15" customHeight="1" x14ac:dyDescent="0.25">
      <c r="A209" s="6">
        <v>208</v>
      </c>
      <c r="B209" s="3" t="s">
        <v>281</v>
      </c>
      <c r="C209" s="3" t="s">
        <v>37</v>
      </c>
      <c r="D209" s="3" t="s">
        <v>43</v>
      </c>
    </row>
    <row r="210" spans="1:4" ht="15" customHeight="1" x14ac:dyDescent="0.25">
      <c r="A210" s="6">
        <v>209</v>
      </c>
      <c r="B210" s="3" t="s">
        <v>155</v>
      </c>
      <c r="C210" s="3" t="s">
        <v>63</v>
      </c>
      <c r="D210" s="3" t="s">
        <v>94</v>
      </c>
    </row>
    <row r="211" spans="1:4" ht="15" customHeight="1" x14ac:dyDescent="0.25">
      <c r="A211" s="6">
        <v>210</v>
      </c>
      <c r="B211" s="3" t="s">
        <v>284</v>
      </c>
      <c r="C211" s="3" t="s">
        <v>61</v>
      </c>
      <c r="D211" s="3" t="s">
        <v>98</v>
      </c>
    </row>
    <row r="212" spans="1:4" ht="15" customHeight="1" x14ac:dyDescent="0.25">
      <c r="A212" s="6">
        <v>211</v>
      </c>
      <c r="B212" s="3" t="s">
        <v>221</v>
      </c>
      <c r="C212" s="3" t="s">
        <v>62</v>
      </c>
      <c r="D212" s="3" t="s">
        <v>100</v>
      </c>
    </row>
    <row r="213" spans="1:4" ht="15" customHeight="1" x14ac:dyDescent="0.25">
      <c r="A213" s="6">
        <v>212</v>
      </c>
      <c r="B213" s="3" t="s">
        <v>200</v>
      </c>
      <c r="C213" s="3" t="s">
        <v>37</v>
      </c>
      <c r="D213" s="3" t="s">
        <v>105</v>
      </c>
    </row>
    <row r="214" spans="1:4" ht="15" customHeight="1" x14ac:dyDescent="0.25">
      <c r="A214" s="6">
        <v>213</v>
      </c>
      <c r="B214" s="3" t="s">
        <v>233</v>
      </c>
      <c r="C214" s="3" t="s">
        <v>66</v>
      </c>
      <c r="D214" s="3" t="s">
        <v>99</v>
      </c>
    </row>
    <row r="215" spans="1:4" ht="15" customHeight="1" x14ac:dyDescent="0.25">
      <c r="A215" s="6">
        <v>214</v>
      </c>
      <c r="B215" s="3" t="s">
        <v>166</v>
      </c>
      <c r="C215" s="3" t="s">
        <v>62</v>
      </c>
      <c r="D215" s="3" t="s">
        <v>94</v>
      </c>
    </row>
    <row r="216" spans="1:4" ht="15" customHeight="1" x14ac:dyDescent="0.25">
      <c r="A216" s="6">
        <v>215</v>
      </c>
      <c r="B216" s="3" t="s">
        <v>317</v>
      </c>
      <c r="C216" s="3" t="s">
        <v>61</v>
      </c>
      <c r="D216" s="3" t="s">
        <v>43</v>
      </c>
    </row>
    <row r="217" spans="1:4" ht="15" customHeight="1" x14ac:dyDescent="0.25">
      <c r="A217" s="6">
        <v>216</v>
      </c>
      <c r="B217" s="3" t="s">
        <v>170</v>
      </c>
      <c r="C217" s="3" t="s">
        <v>37</v>
      </c>
      <c r="D217" s="3" t="s">
        <v>121</v>
      </c>
    </row>
    <row r="218" spans="1:4" ht="15" customHeight="1" x14ac:dyDescent="0.25">
      <c r="A218" s="6">
        <v>217</v>
      </c>
      <c r="B218" s="3" t="s">
        <v>282</v>
      </c>
      <c r="D218" s="3" t="s">
        <v>92</v>
      </c>
    </row>
    <row r="219" spans="1:4" ht="15" customHeight="1" x14ac:dyDescent="0.25">
      <c r="A219" s="6">
        <v>218</v>
      </c>
      <c r="B219" s="3" t="s">
        <v>318</v>
      </c>
      <c r="C219" s="3" t="s">
        <v>62</v>
      </c>
      <c r="D219" s="3" t="s">
        <v>92</v>
      </c>
    </row>
    <row r="220" spans="1:4" ht="15" customHeight="1" x14ac:dyDescent="0.25">
      <c r="A220" s="6">
        <v>219</v>
      </c>
      <c r="B220" s="3" t="s">
        <v>165</v>
      </c>
      <c r="D220" s="3" t="s">
        <v>43</v>
      </c>
    </row>
    <row r="221" spans="1:4" ht="15" customHeight="1" x14ac:dyDescent="0.25">
      <c r="A221" s="6">
        <v>220</v>
      </c>
      <c r="B221" s="3" t="s">
        <v>283</v>
      </c>
      <c r="D221" s="3" t="s">
        <v>43</v>
      </c>
    </row>
    <row r="222" spans="1:4" ht="15" customHeight="1" x14ac:dyDescent="0.25">
      <c r="A222" s="6">
        <v>221</v>
      </c>
      <c r="B222" s="3" t="s">
        <v>286</v>
      </c>
      <c r="C222" s="3" t="s">
        <v>37</v>
      </c>
      <c r="D222" s="3" t="s">
        <v>105</v>
      </c>
    </row>
    <row r="223" spans="1:4" ht="15" customHeight="1" x14ac:dyDescent="0.25">
      <c r="A223" s="6">
        <v>222</v>
      </c>
      <c r="B223" s="3" t="s">
        <v>187</v>
      </c>
      <c r="C223" s="3" t="s">
        <v>64</v>
      </c>
      <c r="D223" s="3" t="s">
        <v>71</v>
      </c>
    </row>
    <row r="224" spans="1:4" ht="15" customHeight="1" x14ac:dyDescent="0.25">
      <c r="A224" s="6">
        <v>223</v>
      </c>
      <c r="B224" s="3" t="s">
        <v>203</v>
      </c>
      <c r="C224" s="3" t="s">
        <v>37</v>
      </c>
      <c r="D224" s="3" t="s">
        <v>92</v>
      </c>
    </row>
    <row r="225" spans="1:4" ht="15" customHeight="1" x14ac:dyDescent="0.25">
      <c r="A225" s="6">
        <v>224</v>
      </c>
      <c r="B225" s="3" t="s">
        <v>120</v>
      </c>
      <c r="C225" s="3" t="s">
        <v>62</v>
      </c>
      <c r="D225" s="3" t="s">
        <v>122</v>
      </c>
    </row>
    <row r="226" spans="1:4" ht="15" customHeight="1" x14ac:dyDescent="0.25">
      <c r="A226" s="6">
        <v>225</v>
      </c>
      <c r="B226" s="3" t="s">
        <v>253</v>
      </c>
      <c r="C226" s="3" t="s">
        <v>65</v>
      </c>
      <c r="D226" s="3" t="s">
        <v>92</v>
      </c>
    </row>
    <row r="227" spans="1:4" ht="15" customHeight="1" x14ac:dyDescent="0.25">
      <c r="A227" s="6">
        <v>226</v>
      </c>
      <c r="B227" s="3" t="s">
        <v>256</v>
      </c>
      <c r="C227" s="3" t="s">
        <v>62</v>
      </c>
      <c r="D227" s="3" t="s">
        <v>43</v>
      </c>
    </row>
    <row r="228" spans="1:4" ht="15" customHeight="1" x14ac:dyDescent="0.25">
      <c r="A228" s="6">
        <v>227</v>
      </c>
      <c r="B228" s="3" t="s">
        <v>242</v>
      </c>
      <c r="C228" s="3" t="s">
        <v>37</v>
      </c>
      <c r="D228" s="3" t="s">
        <v>99</v>
      </c>
    </row>
    <row r="229" spans="1:4" ht="15" customHeight="1" x14ac:dyDescent="0.25">
      <c r="A229" s="6">
        <v>228</v>
      </c>
      <c r="B229" s="3" t="s">
        <v>171</v>
      </c>
      <c r="D229" s="3" t="s">
        <v>174</v>
      </c>
    </row>
    <row r="230" spans="1:4" ht="15" customHeight="1" x14ac:dyDescent="0.25">
      <c r="A230" s="6">
        <v>229</v>
      </c>
      <c r="B230" s="3" t="s">
        <v>285</v>
      </c>
      <c r="C230" s="3" t="s">
        <v>62</v>
      </c>
      <c r="D230" s="3" t="s">
        <v>69</v>
      </c>
    </row>
    <row r="231" spans="1:4" ht="15" customHeight="1" x14ac:dyDescent="0.25">
      <c r="A231" s="6">
        <v>230</v>
      </c>
      <c r="B231" s="3" t="s">
        <v>188</v>
      </c>
      <c r="D231" s="3" t="s">
        <v>105</v>
      </c>
    </row>
    <row r="232" spans="1:4" ht="15" customHeight="1" x14ac:dyDescent="0.25">
      <c r="A232" s="6">
        <v>231</v>
      </c>
      <c r="B232" s="3" t="s">
        <v>135</v>
      </c>
      <c r="C232" s="3" t="s">
        <v>61</v>
      </c>
      <c r="D232" s="3" t="s">
        <v>94</v>
      </c>
    </row>
    <row r="233" spans="1:4" ht="15" customHeight="1" x14ac:dyDescent="0.25">
      <c r="A233" s="6">
        <v>232</v>
      </c>
      <c r="B233" s="3" t="s">
        <v>244</v>
      </c>
      <c r="C233" s="3" t="s">
        <v>65</v>
      </c>
      <c r="D233" s="3" t="s">
        <v>92</v>
      </c>
    </row>
    <row r="234" spans="1:4" ht="15" customHeight="1" x14ac:dyDescent="0.25">
      <c r="A234" s="6">
        <v>233</v>
      </c>
      <c r="B234" s="3" t="s">
        <v>287</v>
      </c>
      <c r="C234" s="3" t="s">
        <v>37</v>
      </c>
      <c r="D234" s="3" t="s">
        <v>92</v>
      </c>
    </row>
    <row r="235" spans="1:4" ht="15" customHeight="1" x14ac:dyDescent="0.25">
      <c r="A235" s="6">
        <v>234</v>
      </c>
      <c r="B235" s="3" t="s">
        <v>288</v>
      </c>
      <c r="C235" s="3" t="s">
        <v>61</v>
      </c>
      <c r="D235" s="3" t="s">
        <v>94</v>
      </c>
    </row>
    <row r="236" spans="1:4" ht="15" customHeight="1" x14ac:dyDescent="0.25">
      <c r="A236" s="6">
        <v>235</v>
      </c>
      <c r="B236" s="3" t="s">
        <v>195</v>
      </c>
      <c r="C236" s="3" t="s">
        <v>62</v>
      </c>
      <c r="D236" s="3" t="s">
        <v>94</v>
      </c>
    </row>
    <row r="237" spans="1:4" ht="15" customHeight="1" x14ac:dyDescent="0.25">
      <c r="A237" s="6">
        <v>236</v>
      </c>
      <c r="B237" s="3" t="s">
        <v>289</v>
      </c>
      <c r="C237" s="3" t="s">
        <v>37</v>
      </c>
      <c r="D237" s="3" t="s">
        <v>69</v>
      </c>
    </row>
    <row r="238" spans="1:4" ht="15" customHeight="1" x14ac:dyDescent="0.25">
      <c r="A238" s="6">
        <v>237</v>
      </c>
      <c r="B238" s="3" t="s">
        <v>290</v>
      </c>
      <c r="D238" s="3" t="s">
        <v>94</v>
      </c>
    </row>
    <row r="239" spans="1:4" ht="15" customHeight="1" x14ac:dyDescent="0.25">
      <c r="A239" s="6">
        <v>238</v>
      </c>
      <c r="B239" s="3" t="s">
        <v>291</v>
      </c>
      <c r="C239" s="3" t="s">
        <v>65</v>
      </c>
      <c r="D239" s="3" t="s">
        <v>94</v>
      </c>
    </row>
    <row r="240" spans="1:4" ht="15" customHeight="1" x14ac:dyDescent="0.25">
      <c r="A240" s="6">
        <v>239</v>
      </c>
      <c r="B240" s="3" t="s">
        <v>292</v>
      </c>
      <c r="D240" s="3" t="s">
        <v>94</v>
      </c>
    </row>
    <row r="241" spans="1:4" ht="15" customHeight="1" x14ac:dyDescent="0.25">
      <c r="A241" s="6">
        <v>240</v>
      </c>
      <c r="B241" s="3" t="s">
        <v>293</v>
      </c>
      <c r="D241" s="3" t="s">
        <v>92</v>
      </c>
    </row>
    <row r="242" spans="1:4" ht="15" customHeight="1" x14ac:dyDescent="0.25">
      <c r="A242" s="6">
        <v>241</v>
      </c>
      <c r="B242" s="3" t="s">
        <v>294</v>
      </c>
      <c r="C242" s="3" t="s">
        <v>62</v>
      </c>
      <c r="D242" s="3" t="s">
        <v>94</v>
      </c>
    </row>
    <row r="243" spans="1:4" ht="15" customHeight="1" thickBot="1" x14ac:dyDescent="0.3">
      <c r="A243" s="11"/>
      <c r="B243" s="11"/>
      <c r="C243" s="11"/>
      <c r="D24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Maggiori azionisti</vt:lpstr>
      <vt:lpstr>Stile di investimento</vt:lpstr>
      <vt:lpstr>Ripartizione geografica</vt:lpstr>
      <vt:lpstr>Distribuzione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2022-08-03T12:40:29Z</dcterms:modified>
</cp:coreProperties>
</file>