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2\IR\Tool OD\Investitori istituzionali\2022\03_2022\"/>
    </mc:Choice>
  </mc:AlternateContent>
  <xr:revisionPtr revIDLastSave="0" documentId="13_ncr:1_{606DA945-6B65-40CE-BC3A-F6850A2009C5}" xr6:coauthVersionLast="47" xr6:coauthVersionMax="47" xr10:uidLastSave="{00000000-0000-0000-0000-000000000000}"/>
  <bookViews>
    <workbookView xWindow="-120" yWindow="300" windowWidth="29040" windowHeight="15420" xr2:uid="{00000000-000D-0000-FFFF-FFFF00000000}"/>
  </bookViews>
  <sheets>
    <sheet name="Maggiori azionisti" sheetId="18" r:id="rId1"/>
    <sheet name="Stile di investimento" sheetId="19" r:id="rId2"/>
    <sheet name="Ripartizione geografica" sheetId="20" r:id="rId3"/>
    <sheet name="Distribuzione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1" i="18" l="1"/>
  <c r="C241" i="18"/>
  <c r="F3" i="18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F195" i="18"/>
  <c r="F196" i="18"/>
  <c r="F197" i="18"/>
  <c r="F198" i="18"/>
  <c r="F199" i="18"/>
  <c r="F200" i="18"/>
  <c r="F201" i="18"/>
  <c r="F202" i="18"/>
  <c r="F203" i="18"/>
  <c r="F204" i="18"/>
  <c r="F205" i="18"/>
  <c r="F206" i="18"/>
  <c r="F207" i="18"/>
  <c r="F208" i="18"/>
  <c r="F209" i="18"/>
  <c r="F210" i="18"/>
  <c r="F211" i="18"/>
  <c r="F212" i="18"/>
  <c r="F213" i="18"/>
  <c r="F214" i="18"/>
  <c r="F215" i="18"/>
  <c r="F216" i="18"/>
  <c r="F217" i="18"/>
  <c r="F218" i="18"/>
  <c r="F219" i="18"/>
  <c r="F220" i="18"/>
  <c r="F221" i="18"/>
  <c r="F222" i="18"/>
  <c r="F223" i="18"/>
  <c r="F224" i="18"/>
  <c r="F225" i="18"/>
  <c r="F226" i="18"/>
  <c r="F227" i="18"/>
  <c r="F228" i="18"/>
  <c r="F229" i="18"/>
  <c r="F230" i="18"/>
  <c r="F231" i="18"/>
  <c r="F232" i="18"/>
  <c r="F233" i="18"/>
  <c r="F234" i="18"/>
  <c r="F235" i="18"/>
  <c r="F236" i="18"/>
  <c r="F237" i="18"/>
  <c r="F238" i="18"/>
  <c r="F239" i="18"/>
  <c r="F240" i="18"/>
  <c r="D233" i="18"/>
  <c r="D234" i="18"/>
  <c r="D235" i="18"/>
  <c r="D236" i="18"/>
  <c r="D237" i="18"/>
  <c r="D238" i="18"/>
  <c r="D239" i="18"/>
  <c r="D240" i="18"/>
  <c r="F241" i="18" l="1"/>
  <c r="D226" i="18"/>
  <c r="D227" i="18" l="1"/>
  <c r="D228" i="18"/>
  <c r="D229" i="18"/>
  <c r="D230" i="18"/>
  <c r="D231" i="18"/>
  <c r="D232" i="18"/>
  <c r="D2" i="18" l="1"/>
  <c r="D3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58" i="18"/>
  <c r="D59" i="18"/>
  <c r="D60" i="18"/>
  <c r="D61" i="18"/>
  <c r="D62" i="18"/>
  <c r="D63" i="18"/>
  <c r="D64" i="18"/>
  <c r="D65" i="18"/>
  <c r="D66" i="18"/>
  <c r="D67" i="18"/>
  <c r="D68" i="18"/>
  <c r="D69" i="18"/>
  <c r="D70" i="18"/>
  <c r="D71" i="18"/>
  <c r="D72" i="18"/>
  <c r="D73" i="18"/>
  <c r="D74" i="18"/>
  <c r="D75" i="18"/>
  <c r="D76" i="18"/>
  <c r="D77" i="18"/>
  <c r="D78" i="18"/>
  <c r="D79" i="18"/>
  <c r="D80" i="18"/>
  <c r="D81" i="18"/>
  <c r="D82" i="18"/>
  <c r="D83" i="18"/>
  <c r="D84" i="18"/>
  <c r="D85" i="18"/>
  <c r="D86" i="18"/>
  <c r="D87" i="18"/>
  <c r="D88" i="18"/>
  <c r="D89" i="18"/>
  <c r="D90" i="18"/>
  <c r="D91" i="18"/>
  <c r="D92" i="18"/>
  <c r="D93" i="18"/>
  <c r="D94" i="18"/>
  <c r="D95" i="18"/>
  <c r="D96" i="18"/>
  <c r="D97" i="18"/>
  <c r="D98" i="18"/>
  <c r="D99" i="18"/>
  <c r="D100" i="18"/>
  <c r="D101" i="18"/>
  <c r="D102" i="18"/>
  <c r="D103" i="18"/>
  <c r="D104" i="18"/>
  <c r="D105" i="18"/>
  <c r="D106" i="18"/>
  <c r="D107" i="18"/>
  <c r="D108" i="18"/>
  <c r="D109" i="18"/>
  <c r="D110" i="18"/>
  <c r="D111" i="18"/>
  <c r="D112" i="18"/>
  <c r="D113" i="18"/>
  <c r="D114" i="18"/>
  <c r="D115" i="18"/>
  <c r="D116" i="18"/>
  <c r="D117" i="18"/>
  <c r="D118" i="18"/>
  <c r="D119" i="18"/>
  <c r="D120" i="18"/>
  <c r="D121" i="18"/>
  <c r="D122" i="18"/>
  <c r="D123" i="18"/>
  <c r="D124" i="18"/>
  <c r="D125" i="18"/>
  <c r="D126" i="18"/>
  <c r="D127" i="18"/>
  <c r="D128" i="18"/>
  <c r="D129" i="18"/>
  <c r="D130" i="18"/>
  <c r="D131" i="18"/>
  <c r="D132" i="18"/>
  <c r="D133" i="18"/>
  <c r="D134" i="18"/>
  <c r="D135" i="18"/>
  <c r="D136" i="18"/>
  <c r="D137" i="18"/>
  <c r="D138" i="18"/>
  <c r="D139" i="18"/>
  <c r="D140" i="18"/>
  <c r="D141" i="18"/>
  <c r="D142" i="18"/>
  <c r="D143" i="18"/>
  <c r="D144" i="18"/>
  <c r="D145" i="18"/>
  <c r="D146" i="18"/>
  <c r="D147" i="18"/>
  <c r="D148" i="18"/>
  <c r="D149" i="18"/>
  <c r="D150" i="18"/>
  <c r="D151" i="18"/>
  <c r="D152" i="18"/>
  <c r="D153" i="18"/>
  <c r="D154" i="18"/>
  <c r="D155" i="18"/>
  <c r="D156" i="18"/>
  <c r="D157" i="18"/>
  <c r="D158" i="18"/>
  <c r="D159" i="18"/>
  <c r="D160" i="18"/>
  <c r="D161" i="18"/>
  <c r="D162" i="18"/>
  <c r="D163" i="18"/>
  <c r="D164" i="18"/>
  <c r="D165" i="18"/>
  <c r="D166" i="18"/>
  <c r="D167" i="18"/>
  <c r="D168" i="18"/>
  <c r="D169" i="18"/>
  <c r="D170" i="18"/>
  <c r="D171" i="18"/>
  <c r="D172" i="18"/>
  <c r="D173" i="18"/>
  <c r="D174" i="18"/>
  <c r="D175" i="18"/>
  <c r="D176" i="18"/>
  <c r="D177" i="18"/>
  <c r="D178" i="18"/>
  <c r="D179" i="18"/>
  <c r="D180" i="18"/>
  <c r="D181" i="18"/>
  <c r="D182" i="18"/>
  <c r="D183" i="18"/>
  <c r="D184" i="18"/>
  <c r="D185" i="18"/>
  <c r="D186" i="18"/>
  <c r="D187" i="18"/>
  <c r="D188" i="18"/>
  <c r="D189" i="18"/>
  <c r="D190" i="18"/>
  <c r="D191" i="18"/>
  <c r="D192" i="18"/>
  <c r="D193" i="18"/>
  <c r="D194" i="18"/>
  <c r="D195" i="18"/>
  <c r="D196" i="18"/>
  <c r="D197" i="18"/>
  <c r="D198" i="18"/>
  <c r="D199" i="18"/>
  <c r="D200" i="18"/>
  <c r="D201" i="18"/>
  <c r="D202" i="18"/>
  <c r="D203" i="18"/>
  <c r="D204" i="18"/>
  <c r="D205" i="18"/>
  <c r="D206" i="18"/>
  <c r="D207" i="18"/>
  <c r="D208" i="18"/>
  <c r="D209" i="18"/>
  <c r="D210" i="18"/>
  <c r="D211" i="18"/>
  <c r="D212" i="18"/>
  <c r="D213" i="18"/>
  <c r="D214" i="18"/>
  <c r="D215" i="18"/>
  <c r="D216" i="18"/>
  <c r="D217" i="18"/>
  <c r="D218" i="18"/>
  <c r="D219" i="18"/>
  <c r="D220" i="18"/>
  <c r="D221" i="18"/>
  <c r="D222" i="18"/>
  <c r="D223" i="18"/>
  <c r="D224" i="18"/>
  <c r="D225" i="18"/>
  <c r="C11" i="20" l="1"/>
  <c r="F2" i="18" l="1"/>
  <c r="D10" i="20" l="1"/>
  <c r="D2" i="19"/>
  <c r="C6" i="19"/>
  <c r="D4" i="19"/>
  <c r="B6" i="19"/>
  <c r="D2" i="20"/>
  <c r="D3" i="20"/>
  <c r="D4" i="20"/>
  <c r="D5" i="20"/>
  <c r="D6" i="20"/>
  <c r="D7" i="20"/>
  <c r="D8" i="20"/>
  <c r="D9" i="20"/>
  <c r="D3" i="19"/>
  <c r="D5" i="19"/>
  <c r="B11" i="20"/>
  <c r="E2" i="20" l="1"/>
  <c r="E2" i="19"/>
  <c r="E3" i="19"/>
  <c r="E4" i="19"/>
  <c r="E5" i="19"/>
  <c r="D6" i="19"/>
  <c r="E9" i="20"/>
  <c r="E5" i="20"/>
  <c r="E8" i="20"/>
  <c r="E4" i="20"/>
  <c r="E7" i="20"/>
  <c r="E3" i="20"/>
  <c r="D11" i="20"/>
  <c r="E10" i="20"/>
  <c r="E6" i="20"/>
  <c r="D241" i="18" l="1"/>
</calcChain>
</file>

<file path=xl/sharedStrings.xml><?xml version="1.0" encoding="utf-8"?>
<sst xmlns="http://schemas.openxmlformats.org/spreadsheetml/2006/main" count="973" uniqueCount="317">
  <si>
    <t>Ranking</t>
  </si>
  <si>
    <t>Pictet Asset Management Ltd.</t>
  </si>
  <si>
    <t>Norges Bank Investment Management (NBIM)</t>
  </si>
  <si>
    <t>Lazard Asset Management, L.L.C.</t>
  </si>
  <si>
    <t>Baring Asset Management Ltd.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</si>
  <si>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</si>
  <si>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</si>
  <si>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</si>
  <si>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</si>
  <si>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</si>
  <si>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</si>
  <si>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</si>
  <si>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Bank J. Safra Sarasin AG (Asset Management)</t>
  </si>
  <si>
    <t>BlackRock Advisors (UK) Limited</t>
  </si>
  <si>
    <t>Mediolanum Gestione Fondi SGR p.A.</t>
  </si>
  <si>
    <t>Allianz Global Investors GmbH</t>
  </si>
  <si>
    <t>Credit Suisse Asset Management</t>
  </si>
  <si>
    <t>Gabelli Funds, LLC</t>
  </si>
  <si>
    <t>Lyxor Asset Management</t>
  </si>
  <si>
    <t>AQR Capital Management, LLC</t>
  </si>
  <si>
    <t>UBS Asset Management (Switzerland)</t>
  </si>
  <si>
    <t>Charles Schwab Investment Management, Inc.</t>
  </si>
  <si>
    <t>Nordea Funds Oy</t>
  </si>
  <si>
    <t>State Street Global Advisors (US)</t>
  </si>
  <si>
    <t>Robeco Institutional Asset Management B.V.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</si>
  <si>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</si>
  <si>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</si>
  <si>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</si>
  <si>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</si>
  <si>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</si>
  <si>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</si>
  <si>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</si>
  <si>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</si>
  <si>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</si>
  <si>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Parametric Portfolio Associates LLC</t>
  </si>
  <si>
    <t>First Trust Advisors L.P.</t>
  </si>
  <si>
    <t>Value</t>
  </si>
  <si>
    <t>Growth</t>
  </si>
  <si>
    <t>Index</t>
  </si>
  <si>
    <t>Other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</si>
  <si>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</si>
  <si>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</si>
  <si>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</si>
  <si>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</si>
  <si>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</si>
  <si>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</si>
  <si>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</si>
  <si>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</si>
  <si>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</si>
  <si>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</si>
  <si>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</si>
  <si>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</si>
  <si>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</si>
  <si>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</si>
  <si>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</si>
  <si>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</si>
  <si>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</si>
  <si>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</si>
  <si>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</si>
  <si>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</si>
  <si>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</si>
  <si>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ID-Sparinvest A/S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</si>
  <si>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</si>
  <si>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</si>
  <si>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</si>
  <si>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</si>
  <si>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</si>
  <si>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</si>
  <si>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</si>
  <si>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</si>
  <si>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</si>
  <si>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</si>
  <si>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</si>
  <si>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Totale</t>
  </si>
  <si>
    <t>Investitori istituzionali</t>
  </si>
  <si>
    <t>Azioni</t>
  </si>
  <si>
    <t>% capitale sociale</t>
  </si>
  <si>
    <t>Stile di investimento</t>
  </si>
  <si>
    <t>Altri stili di investimento sono: Yield, Hedge Fund, Momentum, Specialty, Other</t>
  </si>
  <si>
    <t>Ripartizione geografica</t>
  </si>
  <si>
    <t>Numero di azioni</t>
  </si>
  <si>
    <t>n° Azionisti</t>
  </si>
  <si>
    <t>% Azionisti</t>
  </si>
  <si>
    <t>% Capitale sociale</t>
  </si>
  <si>
    <t>Azioni proprie</t>
  </si>
  <si>
    <t>Totale azioni emesse</t>
  </si>
  <si>
    <t>Regione</t>
  </si>
  <si>
    <t>Zürcher Kantonalbank (Asset Management)</t>
  </si>
  <si>
    <t>SEI Investments Management Corporation</t>
  </si>
  <si>
    <t>Etoile Gestion S.A.</t>
  </si>
  <si>
    <t>GN Invest &amp; Consulting AG</t>
  </si>
  <si>
    <t>First Private Investment Management KAG mbH</t>
  </si>
  <si>
    <t>BlackRock Asset Management Canada Limited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</si>
  <si>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</si>
  <si>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</si>
  <si>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</si>
  <si>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</si>
  <si>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</si>
  <si>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</si>
  <si>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</si>
  <si>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</si>
  <si>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</si>
  <si>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</si>
  <si>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</si>
  <si>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</si>
  <si>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</si>
  <si>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</si>
  <si>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</si>
  <si>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Altre regioni sono: Andorra, Australia, Belgium, Czech Republic, Japan, Liechtenstein, Luxembourg, Portugal, Singapore, Spain, Taiwan</t>
  </si>
  <si>
    <t>Amundi SGR SpA</t>
  </si>
  <si>
    <t>California Public Employees' Retirement System</t>
  </si>
  <si>
    <t>NNIP Advisors B.V.</t>
  </si>
  <si>
    <t>Florida State Board of Administration</t>
  </si>
  <si>
    <t>Principal Global Investors (Equity)</t>
  </si>
  <si>
    <t>Nuveen LLC</t>
  </si>
  <si>
    <t>BlackRock Investment Management (UK) Ltd.</t>
  </si>
  <si>
    <t>BlackRock Financial Management, Inc.</t>
  </si>
  <si>
    <t>Callan LLC</t>
  </si>
  <si>
    <t>IST Investmentstiftung</t>
  </si>
  <si>
    <t>GlobeFlex Capital, L.P.</t>
  </si>
  <si>
    <t>METROPOLE Gestion</t>
  </si>
  <si>
    <t>Samsung Asset Management Co., Ltd.</t>
  </si>
  <si>
    <t>Hong Kong</t>
  </si>
  <si>
    <t>South Korea</t>
  </si>
  <si>
    <t>Var. da inizio anno</t>
  </si>
  <si>
    <t>Var. % da inizio anno</t>
  </si>
  <si>
    <t>Degroof Petercam Asset Management</t>
  </si>
  <si>
    <t>Invesco Capital Management LLC</t>
  </si>
  <si>
    <t>APG Asset Management N.V.</t>
  </si>
  <si>
    <t>DWS Investment GmbH</t>
  </si>
  <si>
    <t>Mellon Investments Corporation</t>
  </si>
  <si>
    <t>BNP Paribas Asset Management France SAS</t>
  </si>
  <si>
    <t>Eurizon Capital S.A.</t>
  </si>
  <si>
    <t>Swedbank Robur Fonder AB</t>
  </si>
  <si>
    <t>Ecofi Investissements S.A</t>
  </si>
  <si>
    <t>Fiera Capital Corporation</t>
  </si>
  <si>
    <t>Janus Henderson Investors</t>
  </si>
  <si>
    <t>BlackRock Asset Management Deutschland AG</t>
  </si>
  <si>
    <t>DWS International GmbH</t>
  </si>
  <si>
    <t>Swiss Life Asset Managers France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</si>
  <si>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</si>
  <si>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</si>
  <si>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</si>
  <si>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</si>
  <si>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</si>
  <si>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Kairos Partners SGR S.p.A.</t>
  </si>
  <si>
    <t>Lazard Asset Management Limited</t>
  </si>
  <si>
    <t>BFT Investment Managers</t>
  </si>
  <si>
    <t>Santander Asset Management UK Limited</t>
  </si>
  <si>
    <t>JP Morgan Asset Management</t>
  </si>
  <si>
    <t>Long/Short</t>
  </si>
  <si>
    <t>Capfi Delen Asset Management</t>
  </si>
  <si>
    <t>Wellington Management Company, LLP</t>
  </si>
  <si>
    <t>BlackRock Fund Advisors</t>
  </si>
  <si>
    <t>Lyxor Funds Solutions S.A.</t>
  </si>
  <si>
    <t>Calvert Research and Management</t>
  </si>
  <si>
    <t>M &amp; G Investment Management Ltd.</t>
  </si>
  <si>
    <t>Kairos Investment Management Limited</t>
  </si>
  <si>
    <t>JPMorgan Asset Management U.K. Limited</t>
  </si>
  <si>
    <t>TD Asset Management Inc.</t>
  </si>
  <si>
    <t>RobecoSAM AG</t>
  </si>
  <si>
    <t>PGGM Vermogensbeheer B.V.</t>
  </si>
  <si>
    <t>Fideas CAPITAL</t>
  </si>
  <si>
    <t>Danske Bank Asset Management</t>
  </si>
  <si>
    <t>Basellandschaftliche Kantonalbank</t>
  </si>
  <si>
    <t>ABN AMRO Private Banking Belgium SA</t>
  </si>
  <si>
    <t>La Banque Postale Structured Asset Management</t>
  </si>
  <si>
    <t>AXA Investment Managers UK Ltd.</t>
  </si>
  <si>
    <t>Vontobel Asset Management AG</t>
  </si>
  <si>
    <t>Vontobel Asset Management S.A.</t>
  </si>
  <si>
    <t>AGF Investments Inc.</t>
  </si>
  <si>
    <t>BlackRock Asset Management North Asia Limited</t>
  </si>
  <si>
    <t>Russell Investments Japan Co., Ltd.</t>
  </si>
  <si>
    <t>DBX Advisors LLC.</t>
  </si>
  <si>
    <t>Fund of Funds Hedge</t>
  </si>
  <si>
    <t>Japan</t>
  </si>
  <si>
    <t>Mercer Global Investments Management Ltd</t>
  </si>
  <si>
    <t>Azimut Capital Management Sgr SpA</t>
  </si>
  <si>
    <t>Royal London Asset Management Ltd.</t>
  </si>
  <si>
    <t>Sella SGR S.p.A.</t>
  </si>
  <si>
    <t>AXA Rosenberg Investment Management LLC</t>
  </si>
  <si>
    <t>AcomeA SGR S.p.A.</t>
  </si>
  <si>
    <t>Talence Gestion, SAS</t>
  </si>
  <si>
    <t>Stewart Investors</t>
  </si>
  <si>
    <t>First Sentier Investors Global Listed Infrastructure</t>
  </si>
  <si>
    <t>1832 Asset Management L.P.</t>
  </si>
  <si>
    <t>Deka Investment GmbH</t>
  </si>
  <si>
    <t>NS Partners Ltd.</t>
  </si>
  <si>
    <t>Inversis Gestión, S.A., SGIIC</t>
  </si>
  <si>
    <t>Radin Capital Partners Inc.</t>
  </si>
  <si>
    <t>Lupus alpha Asset Management AG</t>
  </si>
  <si>
    <t>Laffitte Capital Management</t>
  </si>
  <si>
    <t>Union Bancaire Privée</t>
  </si>
  <si>
    <t>Brookfield Public Securities Group LLC</t>
  </si>
  <si>
    <t>Allianz Global Investors U.S. LLC</t>
  </si>
  <si>
    <t>LGT Capital Partners Ltd.</t>
  </si>
  <si>
    <t>InsingerGilissen Bankiers N.V.</t>
  </si>
  <si>
    <t>Seligson &amp; Co Rahastoyhtiö Oyj</t>
  </si>
  <si>
    <t>Dimensional Fund Advisors Canada ULC</t>
  </si>
  <si>
    <t>Sparinvest S.A.</t>
  </si>
  <si>
    <t>Gescooperativo, S.A., S.G.I.I.C.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</si>
  <si>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</si>
  <si>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</si>
  <si>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</si>
  <si>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</si>
  <si>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Seeyond SA</t>
  </si>
  <si>
    <t>State Street Global Advisors Ireland Limited</t>
  </si>
  <si>
    <t>Bantleon Bank AG</t>
  </si>
  <si>
    <t>Tresides Asset Management GmbH</t>
  </si>
  <si>
    <t>La Française Systematic Asset Management GmbH</t>
  </si>
  <si>
    <t>Meeschaert Amilton Asset Management</t>
  </si>
  <si>
    <t>UB Rahastoyhtiö Oy</t>
  </si>
  <si>
    <t>JPMorgan Asset Management (Asia Pacific) Limited</t>
  </si>
  <si>
    <t>Capital International Ltd.</t>
  </si>
  <si>
    <t>EFG Bank SA</t>
  </si>
  <si>
    <t>KB Asset Management Co., Ltd.</t>
  </si>
  <si>
    <t>Quorus Vermögensverwaltung AG</t>
  </si>
  <si>
    <t>Irish Life Investment Managers Ltd.</t>
  </si>
  <si>
    <t>Allspring Global Investments, LLC</t>
  </si>
  <si>
    <t>Generali Investments Suisse SA</t>
  </si>
  <si>
    <t>Barclays Wealth</t>
  </si>
  <si>
    <t>Allianz Invest Kapitalanlagegesellschaft mbH</t>
  </si>
  <si>
    <t>Lampe Asset Management GmbH</t>
  </si>
  <si>
    <t>Etica Sgr S.p.A.</t>
  </si>
  <si>
    <t>Amundi Asset Management, SAS</t>
  </si>
  <si>
    <t>UBS Asset Management (Americas), Inc.</t>
  </si>
  <si>
    <t>Gay-Lussac Gestion SAS</t>
  </si>
  <si>
    <t>1741 Fund Solutions AG</t>
  </si>
  <si>
    <t>Helaba Invest Kapitalanlagegesellschaft mbH</t>
  </si>
  <si>
    <t>Mandarine Gestion</t>
  </si>
  <si>
    <t>First Sentier Investors (Hong Kong) Limited</t>
  </si>
  <si>
    <t>Banque Degroof Petercam N.V.</t>
  </si>
  <si>
    <t>Raiffeisen Kapitalanlage-Gesellschaft mbH</t>
  </si>
  <si>
    <t>ABN AMRO Investment Solutions (AAIS)</t>
  </si>
  <si>
    <t>Degussa Bank AG</t>
  </si>
  <si>
    <t>Lyxor International Asset Management S.A.S. Deutschland</t>
  </si>
  <si>
    <t>PGIM Quantitative Solutions LLC</t>
  </si>
  <si>
    <t>Kopernik Global Investors, LLC</t>
  </si>
  <si>
    <t>Northern Trust Investments, Inc.</t>
  </si>
  <si>
    <t>HSBC Global Asset Management (UK) Limited</t>
  </si>
  <si>
    <t>Gesnorte, S.A.</t>
  </si>
  <si>
    <t>KLP Fondsforvaltning AS</t>
  </si>
  <si>
    <t>Assenagon Asset Management S.A.</t>
  </si>
  <si>
    <t>LSV Asset Management</t>
  </si>
  <si>
    <t>Vanguard Global Advisers LLC</t>
  </si>
  <si>
    <t>Mackenzie Financial Corporation</t>
  </si>
  <si>
    <t>Milliman Financial Risk Management, LLC</t>
  </si>
  <si>
    <t>AllianceBernstein L.P.</t>
  </si>
  <si>
    <t>American Century Investment Management, Inc.</t>
  </si>
  <si>
    <t>Ostrum Asset Management</t>
  </si>
  <si>
    <t>Goldman Sachs Asset Management, L.P.</t>
  </si>
  <si>
    <t>Mercer Investments LLC</t>
  </si>
  <si>
    <t>ARCA Fondi SGR S.p.A</t>
  </si>
  <si>
    <t>Lombard Odier Asset Management (Europe) Ltd</t>
  </si>
  <si>
    <t>BBVA Asset Management, S.A., S.G.I.I.C.</t>
  </si>
  <si>
    <t>Redwheel</t>
  </si>
  <si>
    <t>Kutxabank Gestion, SGIIC, S.A.U.</t>
  </si>
  <si>
    <t>Siemens Fonds Invest GmbH</t>
  </si>
  <si>
    <t>March Asset Management, S.G.I.I.C., S.A.U.</t>
  </si>
  <si>
    <t>SEI Investments Canada</t>
  </si>
  <si>
    <t>Banque Nationale de Belgique S.A.</t>
  </si>
  <si>
    <t>HSBC Global Asset Management (Hong Kong) Limited</t>
  </si>
  <si>
    <t>Banque Nagelmackers nv</t>
  </si>
  <si>
    <t>Ossiam</t>
  </si>
  <si>
    <t>Clartan Associés</t>
  </si>
  <si>
    <t>Momentum Global Investment Management Limited</t>
  </si>
  <si>
    <t>Carne Global Fund Managers (Ireland) Limited</t>
  </si>
  <si>
    <t>Intermonte Advisory e Gestione</t>
  </si>
  <si>
    <t>Source For Alpha (Deutschland) AG</t>
  </si>
  <si>
    <t>CPR Asset Management</t>
  </si>
  <si>
    <t>Altrinsic Global Advisors, LLC</t>
  </si>
  <si>
    <t>RAM Active Investments S.A.</t>
  </si>
  <si>
    <t>State Street Global Advisors (France) S.A.</t>
  </si>
  <si>
    <t>Syquant Capital S.A.S</t>
  </si>
  <si>
    <t>Banque Lombard Odier &amp; Cie SA</t>
  </si>
  <si>
    <t>ClearBridge Investments Limited</t>
  </si>
  <si>
    <t>State Street Global Advisors Ltd. (Canada)</t>
  </si>
  <si>
    <t>Mirae Asset Global Investments (USA) LLC</t>
  </si>
  <si>
    <t>Aberdeen Asset Investments Limited</t>
  </si>
  <si>
    <t>ReAssure Limited</t>
  </si>
  <si>
    <t>PIMCO Europe Ltd.</t>
  </si>
  <si>
    <t>Scottish Friendly Asset Managers Limited</t>
  </si>
  <si>
    <t>Toroso Asset Management</t>
  </si>
  <si>
    <t>INVESCO Asset Management Limited</t>
  </si>
  <si>
    <t>MFS Investment Management</t>
  </si>
  <si>
    <t>Hargreaves Lansdown Fund Managers Ltd.</t>
  </si>
  <si>
    <t>UBS Switzerland AG</t>
  </si>
  <si>
    <t>Patrizia Pty Ltd</t>
  </si>
  <si>
    <t>HanseMerkur Trust AG</t>
  </si>
  <si>
    <t>Aggressive Growth</t>
  </si>
  <si>
    <t>DekaBank Deutsche Girozentrale Luxembourg S.A.</t>
  </si>
  <si>
    <t>Goldman Sachs Asset Management International</t>
  </si>
  <si>
    <t>AG2R La Mondiale Gestion d'Actifs SA</t>
  </si>
  <si>
    <t>Nykredit Bank AS</t>
  </si>
  <si>
    <t>Manulife Investment Management (Taiwan) Co.,Ltd.</t>
  </si>
  <si>
    <t>Taiwan</t>
  </si>
  <si>
    <t>PKB Privat Bank AG</t>
  </si>
  <si>
    <t>JPMorgan Asset Management (Europe) S.à.r.l.</t>
  </si>
  <si>
    <t>First Sentier Investors</t>
  </si>
  <si>
    <t>Decalia SA</t>
  </si>
  <si>
    <t>Universal-Investment-Gesellschaft mbH</t>
  </si>
  <si>
    <t>La Banque Postale Asset Management</t>
  </si>
  <si>
    <t>Momentum Alternative Investments SA</t>
  </si>
  <si>
    <t>Fidelity International</t>
  </si>
  <si>
    <t>Ersel Asset Management SGR S.p.A.</t>
  </si>
  <si>
    <t>DWS Investments UK Limited</t>
  </si>
  <si>
    <t>Lansförsäkringar Fondförvaltning AB</t>
  </si>
  <si>
    <t>Fonte: elaborazione societaria sul libro soci alla data di stacco del dividendo 2021 (aggiornamento annuale)</t>
  </si>
  <si>
    <t>Allianz Global Investors France</t>
  </si>
  <si>
    <t>Candriam Belgium S.A.</t>
  </si>
  <si>
    <t>HAC VermögensManagement AG</t>
  </si>
  <si>
    <t>Security Kapitalanlage AG</t>
  </si>
  <si>
    <t>Credit Mutuel Asset Management</t>
  </si>
  <si>
    <t>Banca Finnat Euramerica S.p.A.</t>
  </si>
  <si>
    <t>Hussman Strategic Advisors, Inc.</t>
  </si>
  <si>
    <t>Krane Funds Advisors, LLC</t>
  </si>
  <si>
    <t>Fonte: informazioni pubbliche da Refinitiv al 31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</si>
</sst>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'Stile di investimento'!$A$2:$A$5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'Stile di investimento'!$E$2:$E$5</c:f>
              <c:numCache>
                <c:formatCode>0.0%</c:formatCode>
                <c:ptCount val="4"/>
                <c:pt idx="0">
                  <c:v>0.37951956619722299</c:v>
                </c:pt>
                <c:pt idx="1">
                  <c:v>0.37261448221552357</c:v>
                </c:pt>
                <c:pt idx="2">
                  <c:v>0.17074502116785437</c:v>
                </c:pt>
                <c:pt idx="3">
                  <c:v>7.7120930419399075E-2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4-420B-A834-4E1F3EFB4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6-4EAB-9E58-60BB4F0614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'Ripartizione geografica'!$A$2:$A$10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'Ripartizione geografica'!$E$2:$E$10</c:f>
              <c:numCache>
                <c:formatCode>0.0%</c:formatCode>
                <c:ptCount val="9"/>
                <c:pt idx="0">
                  <c:v>0.24458322835576624</c:v>
                </c:pt>
                <c:pt idx="1">
                  <c:v>0.45598810455380329</c:v>
                </c:pt>
                <c:pt idx="2">
                  <c:v>4.1017654366008266E-2</c:v>
                </c:pt>
                <c:pt idx="3">
                  <c:v>3.3662984673871146E-2</c:v>
                </c:pt>
                <c:pt idx="4">
                  <c:v>2.9733858664515812E-2</c:v>
                </c:pt>
                <c:pt idx="5">
                  <c:v>2.452122573049996E-2</c:v>
                </c:pt>
                <c:pt idx="6">
                  <c:v>7.6182054086441506E-2</c:v>
                </c:pt>
                <c:pt idx="7">
                  <c:v>4.1046938250186744E-2</c:v>
                </c:pt>
                <c:pt idx="8">
                  <c:v>5.3263951318907071E-2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6-4EAB-9E58-60BB4F06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41"/>
  <sheetViews>
    <sheetView showGridLines="0"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3" width="15.7109375" style="3" customWidth="1"/>
    <col min="4" max="4" width="17.140625" style="3" bestFit="1" customWidth="1"/>
    <col min="5" max="5" width="18" style="3" bestFit="1" customWidth="1"/>
    <col min="6" max="6" width="20" style="3" bestFit="1" customWidth="1"/>
    <col min="7" max="8" width="8.85546875" style="3"/>
    <col min="9" max="11" width="8.85546875" style="3" customWidth="1"/>
    <col min="12" max="17" width="8.85546875" style="3"/>
    <col min="18" max="18" width="8.85546875" style="3" customWidth="1"/>
    <col min="19" max="16384" width="8.85546875" style="3"/>
  </cols>
  <sheetData>
    <row r="1" spans="1:22" ht="19.899999999999999" customHeight="1" thickBot="1" x14ac:dyDescent="0.3">
      <c r="A1" s="1" t="s">
        <v>0</v>
      </c>
      <c r="B1" s="1" t="s">
        <v>74</v>
      </c>
      <c r="C1" s="2" t="s">
        <v>75</v>
      </c>
      <c r="D1" s="2" t="s">
        <v>76</v>
      </c>
      <c r="E1" s="2" t="s">
        <v>124</v>
      </c>
      <c r="F1" s="2" t="s">
        <v>125</v>
      </c>
      <c r="H1" s="4">
        <v>1489538745</v>
      </c>
      <c r="I1" s="5" t="s">
        <v>316</v>
      </c>
    </row>
    <row r="2" spans="1:22" ht="15" customHeight="1" thickTop="1" x14ac:dyDescent="0.25">
      <c r="A2" s="6">
        <v>1</v>
      </c>
      <c r="B2" s="3" t="s">
        <v>3</v>
      </c>
      <c r="C2" s="7">
        <v>75117439</v>
      </c>
      <c r="D2" s="8">
        <f t="shared" ref="D2:D52" si="0">+C2/$H$1</f>
        <v>5.0430000060186414E-2</v>
      </c>
      <c r="E2" s="33">
        <v>0</v>
      </c>
      <c r="F2" s="34">
        <f>+IF(ISERR(E2/(C2-E2)),"",E2/(C2-E2))</f>
        <v>0</v>
      </c>
    </row>
    <row r="3" spans="1:22" ht="15" customHeight="1" x14ac:dyDescent="0.25">
      <c r="A3" s="6">
        <v>2</v>
      </c>
      <c r="B3" s="3" t="s">
        <v>1</v>
      </c>
      <c r="C3" s="7">
        <v>36418228</v>
      </c>
      <c r="D3" s="8">
        <f t="shared" si="0"/>
        <v>2.4449332467682806E-2</v>
      </c>
      <c r="E3" s="33">
        <v>1270039</v>
      </c>
      <c r="F3" s="34">
        <f t="shared" ref="F3:F66" si="1">+IF(ISERR(E3/(C3-E3)),"",E3/(C3-E3))</f>
        <v>3.6133838929795215E-2</v>
      </c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22" ht="15" customHeight="1" x14ac:dyDescent="0.25">
      <c r="A4" s="6">
        <v>3</v>
      </c>
      <c r="B4" s="3" t="s">
        <v>6</v>
      </c>
      <c r="C4" s="7">
        <v>21935995</v>
      </c>
      <c r="D4" s="8">
        <f t="shared" si="0"/>
        <v>1.4726703198311233E-2</v>
      </c>
      <c r="E4" s="33">
        <v>150005</v>
      </c>
      <c r="F4" s="34">
        <f t="shared" si="1"/>
        <v>6.8853882701681215E-3</v>
      </c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ht="15" customHeight="1" x14ac:dyDescent="0.25">
      <c r="A5" s="6">
        <v>4</v>
      </c>
      <c r="B5" s="3" t="s">
        <v>161</v>
      </c>
      <c r="C5" s="7">
        <v>18430528</v>
      </c>
      <c r="D5" s="8">
        <f t="shared" si="0"/>
        <v>1.2373312249759572E-2</v>
      </c>
      <c r="E5" s="33">
        <v>0</v>
      </c>
      <c r="F5" s="34">
        <f t="shared" si="1"/>
        <v>0</v>
      </c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ht="15" customHeight="1" x14ac:dyDescent="0.25">
      <c r="A6" s="6">
        <v>5</v>
      </c>
      <c r="B6" s="3" t="s">
        <v>146</v>
      </c>
      <c r="C6" s="7">
        <v>13022109</v>
      </c>
      <c r="D6" s="8">
        <f t="shared" si="0"/>
        <v>8.7423768221618157E-3</v>
      </c>
      <c r="E6" s="33">
        <v>81400</v>
      </c>
      <c r="F6" s="34">
        <f t="shared" si="1"/>
        <v>6.2902272201623578E-3</v>
      </c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ht="15" customHeight="1" x14ac:dyDescent="0.25">
      <c r="A7" s="6">
        <v>6</v>
      </c>
      <c r="B7" s="3" t="s">
        <v>8</v>
      </c>
      <c r="C7" s="7">
        <v>12809512</v>
      </c>
      <c r="D7" s="8">
        <f t="shared" si="0"/>
        <v>8.5996500883231478E-3</v>
      </c>
      <c r="E7" s="33">
        <v>430485</v>
      </c>
      <c r="F7" s="34">
        <f t="shared" si="1"/>
        <v>3.4775350275914253E-2</v>
      </c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ht="15" customHeight="1" x14ac:dyDescent="0.25">
      <c r="A8" s="6">
        <v>7</v>
      </c>
      <c r="B8" s="3" t="s">
        <v>7</v>
      </c>
      <c r="C8" s="7">
        <v>9960211</v>
      </c>
      <c r="D8" s="8">
        <f t="shared" si="0"/>
        <v>6.6867753748829136E-3</v>
      </c>
      <c r="E8" s="33">
        <v>-53274</v>
      </c>
      <c r="F8" s="34">
        <f t="shared" si="1"/>
        <v>-5.3202256756763504E-3</v>
      </c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ht="15" customHeight="1" x14ac:dyDescent="0.25">
      <c r="A9" s="6">
        <v>8</v>
      </c>
      <c r="B9" s="3" t="s">
        <v>4</v>
      </c>
      <c r="C9" s="7">
        <v>7376708</v>
      </c>
      <c r="D9" s="8">
        <f t="shared" si="0"/>
        <v>4.9523438210397142E-3</v>
      </c>
      <c r="E9" s="33">
        <v>93149</v>
      </c>
      <c r="F9" s="34">
        <f t="shared" si="1"/>
        <v>1.2788940132152427E-2</v>
      </c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2" ht="15" customHeight="1" x14ac:dyDescent="0.25">
      <c r="A10" s="6">
        <v>9</v>
      </c>
      <c r="B10" s="3" t="s">
        <v>2</v>
      </c>
      <c r="C10" s="7">
        <v>6635650</v>
      </c>
      <c r="D10" s="8">
        <f t="shared" si="0"/>
        <v>4.4548354463918288E-3</v>
      </c>
      <c r="E10" s="33">
        <v>0</v>
      </c>
      <c r="F10" s="34">
        <f t="shared" si="1"/>
        <v>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ht="15" customHeight="1" x14ac:dyDescent="0.25">
      <c r="A11" s="6">
        <v>10</v>
      </c>
      <c r="B11" s="3" t="s">
        <v>5</v>
      </c>
      <c r="C11" s="7">
        <v>6174437</v>
      </c>
      <c r="D11" s="8">
        <f t="shared" si="0"/>
        <v>4.1452006674723993E-3</v>
      </c>
      <c r="E11" s="33">
        <v>-1701413</v>
      </c>
      <c r="F11" s="34">
        <f t="shared" si="1"/>
        <v>-0.21602912701486188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2" ht="15" customHeight="1" x14ac:dyDescent="0.25">
      <c r="A12" s="6">
        <v>11</v>
      </c>
      <c r="B12" s="3" t="s">
        <v>193</v>
      </c>
      <c r="C12" s="7">
        <v>5731995</v>
      </c>
      <c r="D12" s="8">
        <f t="shared" si="0"/>
        <v>3.8481677762601603E-3</v>
      </c>
      <c r="E12" s="33">
        <v>-179800</v>
      </c>
      <c r="F12" s="34">
        <f t="shared" si="1"/>
        <v>-3.041377449657845E-2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 ht="15" customHeight="1" x14ac:dyDescent="0.25">
      <c r="A13" s="6">
        <v>12</v>
      </c>
      <c r="B13" s="3" t="s">
        <v>177</v>
      </c>
      <c r="C13" s="7">
        <v>5270000</v>
      </c>
      <c r="D13" s="8">
        <f t="shared" si="0"/>
        <v>3.5380080026048599E-3</v>
      </c>
      <c r="E13" s="33">
        <v>175000</v>
      </c>
      <c r="F13" s="34">
        <f t="shared" si="1"/>
        <v>3.4347399411187439E-2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 ht="15" customHeight="1" x14ac:dyDescent="0.25">
      <c r="A14" s="6">
        <v>13</v>
      </c>
      <c r="B14" s="3" t="s">
        <v>225</v>
      </c>
      <c r="C14" s="7">
        <v>5056480</v>
      </c>
      <c r="D14" s="8">
        <f t="shared" si="0"/>
        <v>3.39466161385416E-3</v>
      </c>
      <c r="E14" s="33">
        <v>945059</v>
      </c>
      <c r="F14" s="34">
        <f t="shared" si="1"/>
        <v>0.2298618895997272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ht="15" customHeight="1" x14ac:dyDescent="0.25">
      <c r="A15" s="6">
        <v>14</v>
      </c>
      <c r="B15" s="3" t="s">
        <v>126</v>
      </c>
      <c r="C15" s="7">
        <v>5018930</v>
      </c>
      <c r="D15" s="8">
        <f t="shared" si="0"/>
        <v>3.3694524676496414E-3</v>
      </c>
      <c r="E15" s="33">
        <v>-32280</v>
      </c>
      <c r="F15" s="34">
        <f t="shared" si="1"/>
        <v>-6.3905480073091396E-3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ht="15" customHeight="1" x14ac:dyDescent="0.25">
      <c r="A16" s="6">
        <v>15</v>
      </c>
      <c r="B16" s="3" t="s">
        <v>195</v>
      </c>
      <c r="C16" s="7">
        <v>4833243</v>
      </c>
      <c r="D16" s="8">
        <f t="shared" si="0"/>
        <v>3.2447917291335716E-3</v>
      </c>
      <c r="E16" s="33">
        <v>-995472</v>
      </c>
      <c r="F16" s="34">
        <f t="shared" si="1"/>
        <v>-0.1707875578064805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ht="15" customHeight="1" x14ac:dyDescent="0.25">
      <c r="A17" s="6">
        <v>16</v>
      </c>
      <c r="B17" s="3" t="s">
        <v>253</v>
      </c>
      <c r="C17" s="7">
        <v>4724928</v>
      </c>
      <c r="D17" s="8">
        <f t="shared" si="0"/>
        <v>3.1720745874253844E-3</v>
      </c>
      <c r="E17" s="33">
        <v>816080</v>
      </c>
      <c r="F17" s="34">
        <f t="shared" si="1"/>
        <v>0.20877762450727172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ht="15" customHeight="1" x14ac:dyDescent="0.25">
      <c r="A18" s="6">
        <v>17</v>
      </c>
      <c r="B18" s="3" t="s">
        <v>184</v>
      </c>
      <c r="C18" s="7">
        <v>4485501</v>
      </c>
      <c r="D18" s="8">
        <f t="shared" si="0"/>
        <v>3.0113355661654843E-3</v>
      </c>
      <c r="E18" s="33">
        <v>403395.00000000047</v>
      </c>
      <c r="F18" s="34">
        <f t="shared" si="1"/>
        <v>9.8820314808091836E-2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ht="15" customHeight="1" x14ac:dyDescent="0.25">
      <c r="A19" s="6">
        <v>18</v>
      </c>
      <c r="B19" s="3" t="s">
        <v>9</v>
      </c>
      <c r="C19" s="7">
        <v>3994814</v>
      </c>
      <c r="D19" s="8">
        <f t="shared" si="0"/>
        <v>2.681913453684617E-3</v>
      </c>
      <c r="E19" s="33">
        <v>385354</v>
      </c>
      <c r="F19" s="34">
        <f t="shared" si="1"/>
        <v>0.10676223036132829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ht="15" customHeight="1" x14ac:dyDescent="0.25">
      <c r="A20" s="6">
        <v>19</v>
      </c>
      <c r="B20" s="3" t="s">
        <v>13</v>
      </c>
      <c r="C20" s="7">
        <v>3754334</v>
      </c>
      <c r="D20" s="8">
        <f t="shared" si="0"/>
        <v>2.5204675021729631E-3</v>
      </c>
      <c r="E20" s="33">
        <v>-1484353</v>
      </c>
      <c r="F20" s="34">
        <f t="shared" si="1"/>
        <v>-0.28334447162046522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ht="15" customHeight="1" x14ac:dyDescent="0.25">
      <c r="A21" s="6">
        <v>20</v>
      </c>
      <c r="B21" s="3" t="s">
        <v>201</v>
      </c>
      <c r="C21" s="7">
        <v>3688432</v>
      </c>
      <c r="D21" s="8">
        <f t="shared" si="0"/>
        <v>2.4762242757236904E-3</v>
      </c>
      <c r="E21" s="33">
        <v>-181795</v>
      </c>
      <c r="F21" s="34">
        <f t="shared" si="1"/>
        <v>-4.6972696950333924E-2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ht="15" customHeight="1" x14ac:dyDescent="0.25">
      <c r="A22" s="6">
        <v>21</v>
      </c>
      <c r="B22" s="3" t="s">
        <v>269</v>
      </c>
      <c r="C22" s="7">
        <v>3660908</v>
      </c>
      <c r="D22" s="8">
        <f t="shared" si="0"/>
        <v>2.4577460722580934E-3</v>
      </c>
      <c r="E22" s="33">
        <v>3624019</v>
      </c>
      <c r="F22" s="34">
        <f t="shared" si="1"/>
        <v>98.24118300848491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ht="15" customHeight="1" x14ac:dyDescent="0.25">
      <c r="A23" s="6">
        <v>22</v>
      </c>
      <c r="B23" s="3" t="s">
        <v>254</v>
      </c>
      <c r="C23" s="7">
        <v>3502091</v>
      </c>
      <c r="D23" s="8">
        <f t="shared" si="0"/>
        <v>2.3511244751139387E-3</v>
      </c>
      <c r="E23" s="33">
        <v>647133</v>
      </c>
      <c r="F23" s="34">
        <f t="shared" si="1"/>
        <v>0.22666988446064706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ht="15" customHeight="1" x14ac:dyDescent="0.25">
      <c r="A24" s="6">
        <v>23</v>
      </c>
      <c r="B24" s="3" t="s">
        <v>183</v>
      </c>
      <c r="C24" s="7">
        <v>3312200</v>
      </c>
      <c r="D24" s="8">
        <f t="shared" si="0"/>
        <v>2.2236413863809899E-3</v>
      </c>
      <c r="E24" s="33">
        <v>429429</v>
      </c>
      <c r="F24" s="34">
        <f t="shared" si="1"/>
        <v>0.14896396557340141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ht="15" customHeight="1" x14ac:dyDescent="0.25">
      <c r="A25" s="6">
        <v>24</v>
      </c>
      <c r="B25" s="3" t="s">
        <v>87</v>
      </c>
      <c r="C25" s="7">
        <v>2933159</v>
      </c>
      <c r="D25" s="8">
        <f t="shared" si="0"/>
        <v>1.9691726783515121E-3</v>
      </c>
      <c r="E25" s="33">
        <v>2410997</v>
      </c>
      <c r="F25" s="34">
        <f t="shared" si="1"/>
        <v>4.6173352331268838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ht="15" customHeight="1" x14ac:dyDescent="0.25">
      <c r="A26" s="6">
        <v>25</v>
      </c>
      <c r="B26" s="3" t="s">
        <v>202</v>
      </c>
      <c r="C26" s="7">
        <v>2856223</v>
      </c>
      <c r="D26" s="8">
        <f t="shared" si="0"/>
        <v>1.9175217896060838E-3</v>
      </c>
      <c r="E26" s="33">
        <v>0</v>
      </c>
      <c r="F26" s="34">
        <f t="shared" si="1"/>
        <v>0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ht="15" customHeight="1" x14ac:dyDescent="0.25">
      <c r="A27" s="6">
        <v>26</v>
      </c>
      <c r="B27" s="3" t="s">
        <v>149</v>
      </c>
      <c r="C27" s="7">
        <v>2776149</v>
      </c>
      <c r="D27" s="8">
        <f t="shared" si="0"/>
        <v>1.8637642084295028E-3</v>
      </c>
      <c r="E27" s="33">
        <v>109970</v>
      </c>
      <c r="F27" s="34">
        <f t="shared" si="1"/>
        <v>4.1246292915816982E-2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spans="1:22" ht="15" customHeight="1" x14ac:dyDescent="0.25">
      <c r="A28" s="6">
        <v>27</v>
      </c>
      <c r="B28" s="3" t="s">
        <v>128</v>
      </c>
      <c r="C28" s="7">
        <v>2742390</v>
      </c>
      <c r="D28" s="8">
        <f t="shared" si="0"/>
        <v>1.8411001454010517E-3</v>
      </c>
      <c r="E28" s="33">
        <v>0</v>
      </c>
      <c r="F28" s="34">
        <f t="shared" si="1"/>
        <v>0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spans="1:22" ht="15" customHeight="1" x14ac:dyDescent="0.25">
      <c r="A29" s="6">
        <v>28</v>
      </c>
      <c r="B29" s="3" t="s">
        <v>30</v>
      </c>
      <c r="C29" s="7">
        <v>2704026</v>
      </c>
      <c r="D29" s="8">
        <f t="shared" si="0"/>
        <v>1.8153445213001157E-3</v>
      </c>
      <c r="E29" s="33">
        <v>157416</v>
      </c>
      <c r="F29" s="34">
        <f t="shared" si="1"/>
        <v>6.1813940886119197E-2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spans="1:22" ht="15" customHeight="1" x14ac:dyDescent="0.25">
      <c r="A30" s="6">
        <v>29</v>
      </c>
      <c r="B30" s="3" t="s">
        <v>111</v>
      </c>
      <c r="C30" s="7">
        <v>2634174</v>
      </c>
      <c r="D30" s="8">
        <f t="shared" si="0"/>
        <v>1.7684494672208072E-3</v>
      </c>
      <c r="E30" s="33">
        <v>0</v>
      </c>
      <c r="F30" s="34">
        <f t="shared" si="1"/>
        <v>0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spans="1:22" ht="15" customHeight="1" x14ac:dyDescent="0.25">
      <c r="A31" s="6">
        <v>30</v>
      </c>
      <c r="B31" s="3" t="s">
        <v>15</v>
      </c>
      <c r="C31" s="7">
        <v>2580786</v>
      </c>
      <c r="D31" s="8">
        <f t="shared" si="0"/>
        <v>1.7326074992429956E-3</v>
      </c>
      <c r="E31" s="33">
        <v>610710</v>
      </c>
      <c r="F31" s="34">
        <f t="shared" si="1"/>
        <v>0.30999311701680543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spans="1:22" ht="15" customHeight="1" x14ac:dyDescent="0.25">
      <c r="A32" s="6">
        <v>31</v>
      </c>
      <c r="B32" s="3" t="s">
        <v>238</v>
      </c>
      <c r="C32" s="7">
        <v>2552023</v>
      </c>
      <c r="D32" s="8">
        <f t="shared" si="0"/>
        <v>1.7132974946549645E-3</v>
      </c>
      <c r="E32" s="33">
        <v>0</v>
      </c>
      <c r="F32" s="34">
        <f t="shared" si="1"/>
        <v>0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spans="1:22" ht="15" customHeight="1" x14ac:dyDescent="0.25">
      <c r="A33" s="6">
        <v>32</v>
      </c>
      <c r="B33" s="3" t="s">
        <v>250</v>
      </c>
      <c r="C33" s="7">
        <v>2497471</v>
      </c>
      <c r="D33" s="8">
        <f t="shared" si="0"/>
        <v>1.6766740767122509E-3</v>
      </c>
      <c r="E33" s="33">
        <v>1451556</v>
      </c>
      <c r="F33" s="34">
        <f t="shared" si="1"/>
        <v>1.3878336193667746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spans="1:22" ht="15" customHeight="1" x14ac:dyDescent="0.25">
      <c r="A34" s="6">
        <v>33</v>
      </c>
      <c r="B34" s="3" t="s">
        <v>18</v>
      </c>
      <c r="C34" s="7">
        <v>2484093</v>
      </c>
      <c r="D34" s="8">
        <f t="shared" si="0"/>
        <v>1.667692772906018E-3</v>
      </c>
      <c r="E34" s="33">
        <v>-175321</v>
      </c>
      <c r="F34" s="34">
        <f t="shared" si="1"/>
        <v>-6.592467363110821E-2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spans="1:22" ht="15" customHeight="1" x14ac:dyDescent="0.25">
      <c r="A35" s="6">
        <v>34</v>
      </c>
      <c r="B35" s="3" t="s">
        <v>28</v>
      </c>
      <c r="C35" s="7">
        <v>2370719</v>
      </c>
      <c r="D35" s="8">
        <f t="shared" si="0"/>
        <v>1.5915792777850836E-3</v>
      </c>
      <c r="E35" s="33">
        <v>103544</v>
      </c>
      <c r="F35" s="34">
        <f t="shared" si="1"/>
        <v>4.567093409198672E-2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spans="1:22" ht="15" customHeight="1" x14ac:dyDescent="0.25">
      <c r="A36" s="6">
        <v>35</v>
      </c>
      <c r="B36" s="3" t="s">
        <v>137</v>
      </c>
      <c r="C36" s="7">
        <v>2238437</v>
      </c>
      <c r="D36" s="8">
        <f t="shared" si="0"/>
        <v>1.5027719201758662E-3</v>
      </c>
      <c r="E36" s="33">
        <v>-138181</v>
      </c>
      <c r="F36" s="34">
        <f t="shared" si="1"/>
        <v>-5.8141863774489634E-2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spans="1:22" ht="15" customHeight="1" x14ac:dyDescent="0.25">
      <c r="A37" s="6">
        <v>36</v>
      </c>
      <c r="B37" s="3" t="s">
        <v>194</v>
      </c>
      <c r="C37" s="7">
        <v>2193203</v>
      </c>
      <c r="D37" s="8">
        <f t="shared" si="0"/>
        <v>1.472404130044969E-3</v>
      </c>
      <c r="E37" s="33">
        <v>3885</v>
      </c>
      <c r="F37" s="34">
        <f t="shared" si="1"/>
        <v>1.774525217442144E-3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</row>
    <row r="38" spans="1:22" ht="15" customHeight="1" x14ac:dyDescent="0.25">
      <c r="A38" s="6">
        <v>37</v>
      </c>
      <c r="B38" s="3" t="s">
        <v>255</v>
      </c>
      <c r="C38" s="7">
        <v>2155897</v>
      </c>
      <c r="D38" s="8">
        <f t="shared" si="0"/>
        <v>1.4473587929396223E-3</v>
      </c>
      <c r="E38" s="33">
        <v>0</v>
      </c>
      <c r="F38" s="34">
        <f t="shared" si="1"/>
        <v>0</v>
      </c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  <row r="39" spans="1:22" ht="15" customHeight="1" x14ac:dyDescent="0.25">
      <c r="A39" s="6">
        <v>38</v>
      </c>
      <c r="B39" s="3" t="s">
        <v>209</v>
      </c>
      <c r="C39" s="7">
        <v>2086226</v>
      </c>
      <c r="D39" s="8">
        <f t="shared" si="0"/>
        <v>1.4005852529871588E-3</v>
      </c>
      <c r="E39" s="33">
        <v>0</v>
      </c>
      <c r="F39" s="34">
        <f t="shared" si="1"/>
        <v>0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spans="1:22" ht="15" customHeight="1" x14ac:dyDescent="0.25">
      <c r="A40" s="6">
        <v>39</v>
      </c>
      <c r="B40" s="3" t="s">
        <v>31</v>
      </c>
      <c r="C40" s="7">
        <v>2009609.0000000002</v>
      </c>
      <c r="D40" s="8">
        <f t="shared" si="0"/>
        <v>1.3491485244984348E-3</v>
      </c>
      <c r="E40" s="33">
        <v>209714.00000000023</v>
      </c>
      <c r="F40" s="34">
        <f t="shared" si="1"/>
        <v>0.11651457446128814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spans="1:22" ht="15" customHeight="1" x14ac:dyDescent="0.25">
      <c r="A41" s="6">
        <v>40</v>
      </c>
      <c r="B41" s="3" t="s">
        <v>133</v>
      </c>
      <c r="C41" s="7">
        <v>1970599</v>
      </c>
      <c r="D41" s="8">
        <f t="shared" si="0"/>
        <v>1.3229592090939534E-3</v>
      </c>
      <c r="E41" s="33">
        <v>191191</v>
      </c>
      <c r="F41" s="34">
        <f t="shared" si="1"/>
        <v>0.10744640914281604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spans="1:22" ht="15" customHeight="1" x14ac:dyDescent="0.25">
      <c r="A42" s="6">
        <v>41</v>
      </c>
      <c r="B42" s="3" t="s">
        <v>115</v>
      </c>
      <c r="C42" s="7">
        <v>1908841</v>
      </c>
      <c r="D42" s="8">
        <f t="shared" si="0"/>
        <v>1.2814980519355338E-3</v>
      </c>
      <c r="E42" s="33">
        <v>-30731</v>
      </c>
      <c r="F42" s="34">
        <f t="shared" si="1"/>
        <v>-1.5844217177810361E-2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spans="1:22" ht="15" customHeight="1" x14ac:dyDescent="0.25">
      <c r="A43" s="6">
        <v>42</v>
      </c>
      <c r="B43" s="3" t="s">
        <v>17</v>
      </c>
      <c r="C43" s="7">
        <v>1860000</v>
      </c>
      <c r="D43" s="8">
        <f t="shared" si="0"/>
        <v>1.2487087068017153E-3</v>
      </c>
      <c r="E43" s="33">
        <v>0</v>
      </c>
      <c r="F43" s="34">
        <f t="shared" si="1"/>
        <v>0</v>
      </c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spans="1:22" ht="15" customHeight="1" x14ac:dyDescent="0.25">
      <c r="A44" s="6">
        <v>43</v>
      </c>
      <c r="B44" s="3" t="s">
        <v>88</v>
      </c>
      <c r="C44" s="7">
        <v>1820717</v>
      </c>
      <c r="D44" s="8">
        <f t="shared" si="0"/>
        <v>1.2223361131838166E-3</v>
      </c>
      <c r="E44" s="33">
        <v>302</v>
      </c>
      <c r="F44" s="34">
        <f t="shared" si="1"/>
        <v>1.6589623794574315E-4</v>
      </c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spans="1:22" ht="15" customHeight="1" x14ac:dyDescent="0.25">
      <c r="A45" s="6">
        <v>44</v>
      </c>
      <c r="B45" s="3" t="s">
        <v>127</v>
      </c>
      <c r="C45" s="7">
        <v>1752628</v>
      </c>
      <c r="D45" s="8">
        <f t="shared" si="0"/>
        <v>1.1766246469809014E-3</v>
      </c>
      <c r="E45" s="33">
        <v>40167</v>
      </c>
      <c r="F45" s="34">
        <f t="shared" si="1"/>
        <v>2.3455716655736977E-2</v>
      </c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spans="1:22" ht="15" customHeight="1" x14ac:dyDescent="0.25">
      <c r="A46" s="6">
        <v>45</v>
      </c>
      <c r="B46" s="3" t="s">
        <v>113</v>
      </c>
      <c r="C46" s="7">
        <v>1732675</v>
      </c>
      <c r="D46" s="8">
        <f t="shared" si="0"/>
        <v>1.1632292250310012E-3</v>
      </c>
      <c r="E46" s="33">
        <v>159621</v>
      </c>
      <c r="F46" s="34">
        <f t="shared" si="1"/>
        <v>0.10147204101067096</v>
      </c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spans="1:22" ht="15" customHeight="1" x14ac:dyDescent="0.25">
      <c r="A47" s="6">
        <v>46</v>
      </c>
      <c r="B47" s="3" t="s">
        <v>129</v>
      </c>
      <c r="C47" s="7">
        <v>1679536</v>
      </c>
      <c r="D47" s="8">
        <f t="shared" si="0"/>
        <v>1.1275544228961966E-3</v>
      </c>
      <c r="E47" s="33">
        <v>53463</v>
      </c>
      <c r="F47" s="34">
        <f t="shared" si="1"/>
        <v>3.2878597701333209E-2</v>
      </c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spans="1:22" ht="15" customHeight="1" x14ac:dyDescent="0.25">
      <c r="A48" s="6">
        <v>47</v>
      </c>
      <c r="B48" s="3" t="s">
        <v>110</v>
      </c>
      <c r="C48" s="7">
        <v>1668362</v>
      </c>
      <c r="D48" s="8">
        <f t="shared" si="0"/>
        <v>1.1200527717726469E-3</v>
      </c>
      <c r="E48" s="33">
        <v>0</v>
      </c>
      <c r="F48" s="34">
        <f t="shared" si="1"/>
        <v>0</v>
      </c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spans="1:22" ht="15" customHeight="1" x14ac:dyDescent="0.25">
      <c r="A49" s="6">
        <v>48</v>
      </c>
      <c r="B49" s="3" t="s">
        <v>21</v>
      </c>
      <c r="C49" s="7">
        <v>1646592</v>
      </c>
      <c r="D49" s="8">
        <f t="shared" si="0"/>
        <v>1.1054375091129301E-3</v>
      </c>
      <c r="E49" s="33">
        <v>-589532</v>
      </c>
      <c r="F49" s="34">
        <f t="shared" si="1"/>
        <v>-0.26364012013645038</v>
      </c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spans="1:22" ht="15" customHeight="1" x14ac:dyDescent="0.25">
      <c r="A50" s="6">
        <v>49</v>
      </c>
      <c r="B50" s="3" t="s">
        <v>24</v>
      </c>
      <c r="C50" s="7">
        <v>1540899</v>
      </c>
      <c r="D50" s="8">
        <f t="shared" si="0"/>
        <v>1.0344806438720732E-3</v>
      </c>
      <c r="E50" s="33">
        <v>-7325508</v>
      </c>
      <c r="F50" s="34">
        <f t="shared" si="1"/>
        <v>-0.82620930891171585</v>
      </c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spans="1:22" ht="15" customHeight="1" x14ac:dyDescent="0.25">
      <c r="A51" s="6">
        <v>50</v>
      </c>
      <c r="B51" s="3" t="s">
        <v>14</v>
      </c>
      <c r="C51" s="7">
        <v>1500000</v>
      </c>
      <c r="D51" s="8">
        <f t="shared" si="0"/>
        <v>1.0070231506465446E-3</v>
      </c>
      <c r="E51" s="33">
        <v>500000</v>
      </c>
      <c r="F51" s="34">
        <f t="shared" si="1"/>
        <v>0.5</v>
      </c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spans="1:22" ht="15" customHeight="1" x14ac:dyDescent="0.25">
      <c r="A52" s="6">
        <v>51</v>
      </c>
      <c r="B52" s="3" t="s">
        <v>284</v>
      </c>
      <c r="C52" s="7">
        <v>1393311</v>
      </c>
      <c r="D52" s="8">
        <f t="shared" si="0"/>
        <v>9.3539762203365844E-4</v>
      </c>
      <c r="E52" s="33">
        <v>0</v>
      </c>
      <c r="F52" s="34">
        <f t="shared" si="1"/>
        <v>0</v>
      </c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spans="1:22" ht="15" customHeight="1" x14ac:dyDescent="0.25">
      <c r="A53" s="6">
        <v>52</v>
      </c>
      <c r="B53" s="3" t="s">
        <v>134</v>
      </c>
      <c r="C53" s="7">
        <v>1367357</v>
      </c>
      <c r="D53" s="8">
        <f t="shared" ref="D53:D63" si="2">+C53/$H$1</f>
        <v>9.1797343613240492E-4</v>
      </c>
      <c r="E53" s="33">
        <v>-764079</v>
      </c>
      <c r="F53" s="34">
        <f t="shared" si="1"/>
        <v>-0.35848085516055844</v>
      </c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spans="1:22" ht="15" customHeight="1" x14ac:dyDescent="0.25">
      <c r="A54" s="6">
        <v>53</v>
      </c>
      <c r="B54" s="3" t="s">
        <v>29</v>
      </c>
      <c r="C54" s="7">
        <v>1358354</v>
      </c>
      <c r="D54" s="8">
        <f t="shared" si="2"/>
        <v>9.1192928318222432E-4</v>
      </c>
      <c r="E54" s="33">
        <v>55760</v>
      </c>
      <c r="F54" s="34">
        <f t="shared" si="1"/>
        <v>4.2806891479616825E-2</v>
      </c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spans="1:22" ht="15" customHeight="1" x14ac:dyDescent="0.25">
      <c r="A55" s="6">
        <v>54</v>
      </c>
      <c r="B55" s="3" t="s">
        <v>204</v>
      </c>
      <c r="C55" s="7">
        <v>1352123</v>
      </c>
      <c r="D55" s="8">
        <f t="shared" si="2"/>
        <v>9.0774610901443861E-4</v>
      </c>
      <c r="E55" s="33">
        <v>800</v>
      </c>
      <c r="F55" s="34">
        <f t="shared" si="1"/>
        <v>5.9201242042058045E-4</v>
      </c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spans="1:22" ht="15" customHeight="1" x14ac:dyDescent="0.25">
      <c r="A56" s="6">
        <v>55</v>
      </c>
      <c r="B56" s="3" t="s">
        <v>130</v>
      </c>
      <c r="C56" s="7">
        <v>1318640</v>
      </c>
      <c r="D56" s="8">
        <f t="shared" si="2"/>
        <v>8.8526733824570642E-4</v>
      </c>
      <c r="E56" s="33">
        <v>-110181</v>
      </c>
      <c r="F56" s="34">
        <f t="shared" si="1"/>
        <v>-7.7113228319012669E-2</v>
      </c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spans="1:22" ht="15" customHeight="1" x14ac:dyDescent="0.25">
      <c r="A57" s="6">
        <v>56</v>
      </c>
      <c r="B57" s="3" t="s">
        <v>256</v>
      </c>
      <c r="C57" s="7">
        <v>1241037</v>
      </c>
      <c r="D57" s="8">
        <f t="shared" si="2"/>
        <v>8.331686598726239E-4</v>
      </c>
      <c r="E57" s="33">
        <v>-158498</v>
      </c>
      <c r="F57" s="34">
        <f t="shared" si="1"/>
        <v>-0.11325047247835889</v>
      </c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spans="1:22" ht="15" customHeight="1" x14ac:dyDescent="0.25">
      <c r="A58" s="6">
        <v>57</v>
      </c>
      <c r="B58" s="3" t="s">
        <v>205</v>
      </c>
      <c r="C58" s="7">
        <v>1149618</v>
      </c>
      <c r="D58" s="8">
        <f t="shared" si="2"/>
        <v>7.7179462693331951E-4</v>
      </c>
      <c r="E58" s="33">
        <v>912320</v>
      </c>
      <c r="F58" s="34">
        <f t="shared" si="1"/>
        <v>3.8446173166229802</v>
      </c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spans="1:22" ht="15" customHeight="1" x14ac:dyDescent="0.25">
      <c r="A59" s="6">
        <v>58</v>
      </c>
      <c r="B59" s="3" t="s">
        <v>308</v>
      </c>
      <c r="C59" s="7">
        <v>1147714</v>
      </c>
      <c r="D59" s="8">
        <f t="shared" si="2"/>
        <v>7.7051637888076558E-4</v>
      </c>
      <c r="E59" s="33">
        <v>1147714</v>
      </c>
      <c r="F59" s="34" t="str">
        <f t="shared" si="1"/>
        <v/>
      </c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spans="1:22" ht="15" customHeight="1" x14ac:dyDescent="0.25">
      <c r="A60" s="6">
        <v>59</v>
      </c>
      <c r="B60" s="3" t="s">
        <v>109</v>
      </c>
      <c r="C60" s="7">
        <v>1140004</v>
      </c>
      <c r="D60" s="8">
        <f t="shared" si="2"/>
        <v>7.6534027988644224E-4</v>
      </c>
      <c r="E60" s="33">
        <v>25732</v>
      </c>
      <c r="F60" s="34">
        <f t="shared" si="1"/>
        <v>2.3093104735648028E-2</v>
      </c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spans="1:22" ht="15" customHeight="1" x14ac:dyDescent="0.25">
      <c r="A61" s="6">
        <v>60</v>
      </c>
      <c r="B61" s="3" t="s">
        <v>11</v>
      </c>
      <c r="C61" s="7">
        <v>1137465</v>
      </c>
      <c r="D61" s="8">
        <f t="shared" si="2"/>
        <v>7.6363572536678121E-4</v>
      </c>
      <c r="E61" s="33">
        <v>0</v>
      </c>
      <c r="F61" s="34">
        <f t="shared" si="1"/>
        <v>0</v>
      </c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spans="1:22" ht="15" customHeight="1" x14ac:dyDescent="0.25">
      <c r="A62" s="6">
        <v>61</v>
      </c>
      <c r="B62" s="3" t="s">
        <v>224</v>
      </c>
      <c r="C62" s="7">
        <v>1008842.9999999999</v>
      </c>
      <c r="D62" s="8">
        <f t="shared" si="2"/>
        <v>6.7728550424514121E-4</v>
      </c>
      <c r="E62" s="33">
        <v>502701.99999999994</v>
      </c>
      <c r="F62" s="34">
        <f t="shared" si="1"/>
        <v>0.99320545065505461</v>
      </c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spans="1:22" ht="15" customHeight="1" x14ac:dyDescent="0.25">
      <c r="A63" s="6">
        <v>62</v>
      </c>
      <c r="B63" s="3" t="s">
        <v>20</v>
      </c>
      <c r="C63" s="7">
        <v>964433</v>
      </c>
      <c r="D63" s="8">
        <f t="shared" si="2"/>
        <v>6.474709054983326E-4</v>
      </c>
      <c r="E63" s="33">
        <v>-28858</v>
      </c>
      <c r="F63" s="34">
        <f t="shared" si="1"/>
        <v>-2.9052916013534803E-2</v>
      </c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spans="1:22" ht="15" customHeight="1" x14ac:dyDescent="0.25">
      <c r="A64" s="6">
        <v>63</v>
      </c>
      <c r="B64" s="3" t="s">
        <v>176</v>
      </c>
      <c r="C64" s="7">
        <v>943180</v>
      </c>
      <c r="D64" s="8">
        <f t="shared" ref="D64:D127" si="3">+C64/$H$1</f>
        <v>6.3320273015120526E-4</v>
      </c>
      <c r="E64" s="33">
        <v>-41084</v>
      </c>
      <c r="F64" s="34">
        <f t="shared" si="1"/>
        <v>-4.174083376004812E-2</v>
      </c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spans="1:22" ht="15" customHeight="1" x14ac:dyDescent="0.25">
      <c r="A65" s="6">
        <v>64</v>
      </c>
      <c r="B65" s="3" t="s">
        <v>10</v>
      </c>
      <c r="C65" s="7">
        <v>942586</v>
      </c>
      <c r="D65" s="8">
        <f t="shared" si="3"/>
        <v>6.3280394898354922E-4</v>
      </c>
      <c r="E65" s="33">
        <v>-334035</v>
      </c>
      <c r="F65" s="34">
        <f t="shared" si="1"/>
        <v>-0.26165557358056935</v>
      </c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spans="1:22" ht="15" customHeight="1" x14ac:dyDescent="0.25">
      <c r="A66" s="6">
        <v>65</v>
      </c>
      <c r="B66" s="3" t="s">
        <v>27</v>
      </c>
      <c r="C66" s="7">
        <v>924995</v>
      </c>
      <c r="D66" s="8">
        <f t="shared" si="3"/>
        <v>6.2099425282153371E-4</v>
      </c>
      <c r="E66" s="33">
        <v>201605</v>
      </c>
      <c r="F66" s="34">
        <f t="shared" si="1"/>
        <v>0.27869475663196891</v>
      </c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spans="1:22" ht="15" customHeight="1" x14ac:dyDescent="0.25">
      <c r="A67" s="6">
        <v>66</v>
      </c>
      <c r="B67" s="3" t="s">
        <v>19</v>
      </c>
      <c r="C67" s="7">
        <v>909817</v>
      </c>
      <c r="D67" s="8">
        <f t="shared" si="3"/>
        <v>6.1080452123452489E-4</v>
      </c>
      <c r="E67" s="33">
        <v>380097</v>
      </c>
      <c r="F67" s="34">
        <f t="shared" ref="F67:F130" si="4">+IF(ISERR(E67/(C67-E67)),"",E67/(C67-E67))</f>
        <v>0.71754323038586421</v>
      </c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spans="1:22" ht="15" customHeight="1" x14ac:dyDescent="0.25">
      <c r="A68" s="6">
        <v>67</v>
      </c>
      <c r="B68" s="3" t="s">
        <v>114</v>
      </c>
      <c r="C68" s="7">
        <v>905010</v>
      </c>
      <c r="D68" s="8">
        <f t="shared" si="3"/>
        <v>6.0757734771108626E-4</v>
      </c>
      <c r="E68" s="33">
        <v>-159376</v>
      </c>
      <c r="F68" s="34">
        <f t="shared" si="4"/>
        <v>-0.14973515247288108</v>
      </c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spans="1:22" ht="15" customHeight="1" x14ac:dyDescent="0.25">
      <c r="A69" s="6">
        <v>68</v>
      </c>
      <c r="B69" s="3" t="s">
        <v>252</v>
      </c>
      <c r="C69" s="7">
        <v>894130</v>
      </c>
      <c r="D69" s="8">
        <f t="shared" si="3"/>
        <v>6.0027307312506331E-4</v>
      </c>
      <c r="E69" s="33">
        <v>3940</v>
      </c>
      <c r="F69" s="34">
        <f t="shared" si="4"/>
        <v>4.4260214111594151E-3</v>
      </c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spans="1:22" ht="15" customHeight="1" x14ac:dyDescent="0.25">
      <c r="A70" s="6">
        <v>69</v>
      </c>
      <c r="B70" s="3" t="s">
        <v>112</v>
      </c>
      <c r="C70" s="7">
        <v>888208</v>
      </c>
      <c r="D70" s="8">
        <f t="shared" si="3"/>
        <v>5.9629734572631073E-4</v>
      </c>
      <c r="E70" s="33">
        <v>0</v>
      </c>
      <c r="F70" s="34">
        <f t="shared" si="4"/>
        <v>0</v>
      </c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spans="1:22" ht="15" customHeight="1" x14ac:dyDescent="0.25">
      <c r="A71" s="6">
        <v>70</v>
      </c>
      <c r="B71" s="3" t="s">
        <v>247</v>
      </c>
      <c r="C71" s="7">
        <v>868647</v>
      </c>
      <c r="D71" s="8">
        <f t="shared" si="3"/>
        <v>5.8316509249311274E-4</v>
      </c>
      <c r="E71" s="33">
        <v>100074</v>
      </c>
      <c r="F71" s="34">
        <f t="shared" si="4"/>
        <v>0.13020754046785407</v>
      </c>
      <c r="I71"/>
      <c r="J71"/>
      <c r="K71"/>
      <c r="L71"/>
      <c r="M71"/>
      <c r="N71"/>
      <c r="O71"/>
      <c r="P71"/>
      <c r="Q71"/>
      <c r="R71"/>
      <c r="S71"/>
      <c r="T71"/>
      <c r="U71"/>
      <c r="V71"/>
    </row>
    <row r="72" spans="1:22" ht="15" customHeight="1" x14ac:dyDescent="0.25">
      <c r="A72" s="6">
        <v>71</v>
      </c>
      <c r="B72" s="3" t="s">
        <v>226</v>
      </c>
      <c r="C72" s="7">
        <v>820000</v>
      </c>
      <c r="D72" s="8">
        <f t="shared" si="3"/>
        <v>5.505059890201111E-4</v>
      </c>
      <c r="E72" s="33">
        <v>100000</v>
      </c>
      <c r="F72" s="34">
        <f t="shared" si="4"/>
        <v>0.1388888888888889</v>
      </c>
      <c r="I72"/>
      <c r="J72"/>
      <c r="K72"/>
      <c r="L72"/>
      <c r="M72"/>
      <c r="N72"/>
      <c r="O72"/>
      <c r="P72"/>
      <c r="Q72"/>
      <c r="R72"/>
      <c r="S72"/>
      <c r="T72"/>
      <c r="U72"/>
      <c r="V72"/>
    </row>
    <row r="73" spans="1:22" ht="15" customHeight="1" x14ac:dyDescent="0.25">
      <c r="A73" s="6">
        <v>72</v>
      </c>
      <c r="B73" s="3" t="s">
        <v>291</v>
      </c>
      <c r="C73" s="7">
        <v>820000</v>
      </c>
      <c r="D73" s="8">
        <f t="shared" si="3"/>
        <v>5.505059890201111E-4</v>
      </c>
      <c r="E73" s="33">
        <v>610296</v>
      </c>
      <c r="F73" s="34">
        <f t="shared" si="4"/>
        <v>2.9102735284019379</v>
      </c>
      <c r="I73"/>
      <c r="J73"/>
      <c r="K73"/>
      <c r="L73"/>
      <c r="M73"/>
      <c r="N73"/>
      <c r="O73"/>
      <c r="P73"/>
      <c r="Q73"/>
      <c r="R73"/>
      <c r="S73"/>
      <c r="T73"/>
      <c r="U73"/>
      <c r="V73"/>
    </row>
    <row r="74" spans="1:22" ht="15" customHeight="1" x14ac:dyDescent="0.25">
      <c r="A74" s="6">
        <v>73</v>
      </c>
      <c r="B74" s="3" t="s">
        <v>257</v>
      </c>
      <c r="C74" s="7">
        <v>713345</v>
      </c>
      <c r="D74" s="8">
        <f t="shared" si="3"/>
        <v>4.7890328626530625E-4</v>
      </c>
      <c r="E74" s="33">
        <v>-18295</v>
      </c>
      <c r="F74" s="34">
        <f t="shared" si="4"/>
        <v>-2.5005467169646273E-2</v>
      </c>
      <c r="I74"/>
      <c r="J74"/>
      <c r="K74"/>
      <c r="L74"/>
      <c r="M74"/>
      <c r="N74"/>
      <c r="O74"/>
      <c r="P74"/>
      <c r="Q74"/>
      <c r="R74"/>
      <c r="S74"/>
      <c r="T74"/>
      <c r="U74"/>
      <c r="V74"/>
    </row>
    <row r="75" spans="1:22" ht="15" customHeight="1" x14ac:dyDescent="0.25">
      <c r="A75" s="6">
        <v>74</v>
      </c>
      <c r="B75" s="3" t="s">
        <v>203</v>
      </c>
      <c r="C75" s="7">
        <v>664767</v>
      </c>
      <c r="D75" s="8">
        <f t="shared" si="3"/>
        <v>4.4629050585723437E-4</v>
      </c>
      <c r="E75" s="33">
        <v>11794</v>
      </c>
      <c r="F75" s="34">
        <f t="shared" si="4"/>
        <v>1.8062002563658835E-2</v>
      </c>
      <c r="I75"/>
      <c r="J75"/>
      <c r="K75"/>
      <c r="L75"/>
      <c r="M75"/>
      <c r="N75"/>
      <c r="O75"/>
      <c r="P75"/>
      <c r="Q75"/>
      <c r="R75"/>
      <c r="S75"/>
      <c r="T75"/>
      <c r="U75"/>
      <c r="V75"/>
    </row>
    <row r="76" spans="1:22" ht="15" customHeight="1" x14ac:dyDescent="0.25">
      <c r="A76" s="6">
        <v>75</v>
      </c>
      <c r="B76" s="3" t="s">
        <v>285</v>
      </c>
      <c r="C76" s="7">
        <v>636027</v>
      </c>
      <c r="D76" s="8">
        <f t="shared" si="3"/>
        <v>4.2699594229084653E-4</v>
      </c>
      <c r="E76" s="33">
        <v>75327</v>
      </c>
      <c r="F76" s="34">
        <f t="shared" si="4"/>
        <v>0.1343445692883895</v>
      </c>
      <c r="I76"/>
      <c r="J76"/>
      <c r="K76"/>
      <c r="L76"/>
      <c r="M76"/>
      <c r="N76"/>
      <c r="O76"/>
      <c r="P76"/>
      <c r="Q76"/>
      <c r="R76"/>
      <c r="S76"/>
      <c r="T76"/>
      <c r="U76"/>
      <c r="V76"/>
    </row>
    <row r="77" spans="1:22" ht="15" customHeight="1" x14ac:dyDescent="0.25">
      <c r="A77" s="6">
        <v>76</v>
      </c>
      <c r="B77" s="3" t="s">
        <v>23</v>
      </c>
      <c r="C77" s="7">
        <v>633005</v>
      </c>
      <c r="D77" s="8">
        <f t="shared" si="3"/>
        <v>4.2496712631667733E-4</v>
      </c>
      <c r="E77" s="33">
        <v>30799</v>
      </c>
      <c r="F77" s="34">
        <f t="shared" si="4"/>
        <v>5.1143628592209313E-2</v>
      </c>
      <c r="I77"/>
      <c r="J77"/>
      <c r="K77"/>
      <c r="L77"/>
      <c r="M77"/>
      <c r="N77"/>
      <c r="O77"/>
      <c r="P77"/>
      <c r="Q77"/>
      <c r="R77"/>
      <c r="S77"/>
      <c r="T77"/>
      <c r="U77"/>
      <c r="V77"/>
    </row>
    <row r="78" spans="1:22" ht="15" customHeight="1" x14ac:dyDescent="0.25">
      <c r="A78" s="6">
        <v>77</v>
      </c>
      <c r="B78" s="3" t="s">
        <v>258</v>
      </c>
      <c r="C78" s="7">
        <v>632841</v>
      </c>
      <c r="D78" s="8">
        <f t="shared" si="3"/>
        <v>4.2485702511887329E-4</v>
      </c>
      <c r="E78" s="33">
        <v>0</v>
      </c>
      <c r="F78" s="34">
        <f t="shared" si="4"/>
        <v>0</v>
      </c>
      <c r="I78"/>
      <c r="J78"/>
      <c r="K78"/>
      <c r="L78"/>
      <c r="M78"/>
      <c r="N78"/>
      <c r="O78"/>
      <c r="P78"/>
      <c r="Q78"/>
      <c r="R78"/>
      <c r="S78"/>
      <c r="T78"/>
      <c r="U78"/>
      <c r="V78"/>
    </row>
    <row r="79" spans="1:22" ht="15" customHeight="1" x14ac:dyDescent="0.25">
      <c r="A79" s="6">
        <v>78</v>
      </c>
      <c r="B79" s="3" t="s">
        <v>140</v>
      </c>
      <c r="C79" s="7">
        <v>630330</v>
      </c>
      <c r="D79" s="8">
        <f t="shared" si="3"/>
        <v>4.23171268364691E-4</v>
      </c>
      <c r="E79" s="33">
        <v>10311</v>
      </c>
      <c r="F79" s="34">
        <f t="shared" si="4"/>
        <v>1.6630135528104783E-2</v>
      </c>
      <c r="I79"/>
      <c r="J79"/>
      <c r="K79"/>
      <c r="L79"/>
      <c r="M79"/>
      <c r="N79"/>
      <c r="O79"/>
      <c r="P79"/>
      <c r="Q79"/>
      <c r="R79"/>
      <c r="S79"/>
      <c r="T79"/>
      <c r="U79"/>
      <c r="V79"/>
    </row>
    <row r="80" spans="1:22" ht="15" customHeight="1" x14ac:dyDescent="0.25">
      <c r="A80" s="6">
        <v>79</v>
      </c>
      <c r="B80" s="3" t="s">
        <v>138</v>
      </c>
      <c r="C80" s="7">
        <v>588810</v>
      </c>
      <c r="D80" s="8">
        <f t="shared" si="3"/>
        <v>3.9529686755479461E-4</v>
      </c>
      <c r="E80" s="33">
        <v>-79172</v>
      </c>
      <c r="F80" s="34">
        <f t="shared" si="4"/>
        <v>-0.11852415184840311</v>
      </c>
      <c r="I80"/>
      <c r="J80"/>
      <c r="K80"/>
      <c r="L80"/>
      <c r="M80"/>
      <c r="N80"/>
      <c r="O80"/>
      <c r="P80"/>
      <c r="Q80"/>
      <c r="R80"/>
      <c r="S80"/>
      <c r="T80"/>
      <c r="U80"/>
      <c r="V80"/>
    </row>
    <row r="81" spans="1:22" ht="15" customHeight="1" x14ac:dyDescent="0.25">
      <c r="A81" s="6">
        <v>80</v>
      </c>
      <c r="B81" s="3" t="s">
        <v>162</v>
      </c>
      <c r="C81" s="7">
        <v>570828</v>
      </c>
      <c r="D81" s="8">
        <f t="shared" si="3"/>
        <v>3.8322467402484385E-4</v>
      </c>
      <c r="E81" s="33">
        <v>412819</v>
      </c>
      <c r="F81" s="34">
        <f t="shared" si="4"/>
        <v>2.6126296603358035</v>
      </c>
      <c r="I81"/>
      <c r="J81"/>
      <c r="K81"/>
      <c r="L81"/>
      <c r="M81"/>
      <c r="N81"/>
      <c r="O81"/>
      <c r="P81"/>
      <c r="Q81"/>
      <c r="R81"/>
      <c r="S81"/>
      <c r="T81"/>
      <c r="U81"/>
      <c r="V81"/>
    </row>
    <row r="82" spans="1:22" ht="15" customHeight="1" x14ac:dyDescent="0.25">
      <c r="A82" s="6">
        <v>81</v>
      </c>
      <c r="B82" s="3" t="s">
        <v>271</v>
      </c>
      <c r="C82" s="7">
        <v>557035</v>
      </c>
      <c r="D82" s="8">
        <f t="shared" si="3"/>
        <v>3.7396476048026531E-4</v>
      </c>
      <c r="E82" s="33">
        <v>0</v>
      </c>
      <c r="F82" s="34">
        <f t="shared" si="4"/>
        <v>0</v>
      </c>
      <c r="I82"/>
      <c r="J82"/>
      <c r="K82"/>
      <c r="L82"/>
      <c r="M82"/>
      <c r="N82"/>
      <c r="O82"/>
      <c r="P82"/>
      <c r="Q82"/>
      <c r="R82"/>
      <c r="S82"/>
      <c r="T82"/>
      <c r="U82"/>
      <c r="V82"/>
    </row>
    <row r="83" spans="1:22" ht="15" customHeight="1" x14ac:dyDescent="0.25">
      <c r="A83" s="6">
        <v>82</v>
      </c>
      <c r="B83" s="3" t="s">
        <v>208</v>
      </c>
      <c r="C83" s="7">
        <v>510000</v>
      </c>
      <c r="D83" s="8">
        <f t="shared" si="3"/>
        <v>3.4238787121982516E-4</v>
      </c>
      <c r="E83" s="33">
        <v>0</v>
      </c>
      <c r="F83" s="34">
        <f t="shared" si="4"/>
        <v>0</v>
      </c>
      <c r="I83"/>
      <c r="J83"/>
      <c r="K83"/>
      <c r="L83"/>
      <c r="M83"/>
      <c r="N83"/>
      <c r="O83"/>
      <c r="P83"/>
      <c r="Q83"/>
      <c r="R83"/>
      <c r="S83"/>
      <c r="T83"/>
      <c r="U83"/>
      <c r="V83"/>
    </row>
    <row r="84" spans="1:22" ht="15" customHeight="1" x14ac:dyDescent="0.25">
      <c r="A84" s="6">
        <v>83</v>
      </c>
      <c r="B84" s="3" t="s">
        <v>287</v>
      </c>
      <c r="C84" s="7">
        <v>497530</v>
      </c>
      <c r="D84" s="8">
        <f t="shared" si="3"/>
        <v>3.3401615209411689E-4</v>
      </c>
      <c r="E84" s="33">
        <v>34149</v>
      </c>
      <c r="F84" s="34">
        <f t="shared" si="4"/>
        <v>7.3695296095437665E-2</v>
      </c>
      <c r="I84"/>
      <c r="J84"/>
      <c r="K84"/>
      <c r="L84"/>
      <c r="M84"/>
      <c r="N84"/>
      <c r="O84"/>
      <c r="P84"/>
      <c r="Q84"/>
      <c r="R84"/>
      <c r="S84"/>
      <c r="T84"/>
      <c r="U84"/>
      <c r="V84"/>
    </row>
    <row r="85" spans="1:22" ht="15" customHeight="1" x14ac:dyDescent="0.25">
      <c r="A85" s="6">
        <v>84</v>
      </c>
      <c r="B85" s="3" t="s">
        <v>259</v>
      </c>
      <c r="C85" s="7">
        <v>493900</v>
      </c>
      <c r="D85" s="8">
        <f t="shared" si="3"/>
        <v>3.3157915606955228E-4</v>
      </c>
      <c r="E85" s="33">
        <v>0</v>
      </c>
      <c r="F85" s="34">
        <f t="shared" si="4"/>
        <v>0</v>
      </c>
      <c r="I85"/>
      <c r="J85"/>
      <c r="K85"/>
      <c r="L85"/>
      <c r="M85"/>
      <c r="N85"/>
      <c r="O85"/>
      <c r="P85"/>
      <c r="Q85"/>
      <c r="R85"/>
      <c r="S85"/>
      <c r="T85"/>
      <c r="U85"/>
      <c r="V85"/>
    </row>
    <row r="86" spans="1:22" ht="15" customHeight="1" x14ac:dyDescent="0.25">
      <c r="A86" s="6">
        <v>85</v>
      </c>
      <c r="B86" s="3" t="s">
        <v>16</v>
      </c>
      <c r="C86" s="7">
        <v>489824</v>
      </c>
      <c r="D86" s="8">
        <f t="shared" si="3"/>
        <v>3.2884273849486203E-4</v>
      </c>
      <c r="E86" s="33">
        <v>25176</v>
      </c>
      <c r="F86" s="34">
        <f t="shared" si="4"/>
        <v>5.4182951395464952E-2</v>
      </c>
      <c r="I86"/>
      <c r="J86"/>
      <c r="K86"/>
      <c r="L86"/>
      <c r="M86"/>
      <c r="N86"/>
      <c r="O86"/>
      <c r="P86"/>
      <c r="Q86"/>
      <c r="R86"/>
      <c r="S86"/>
      <c r="T86"/>
      <c r="U86"/>
      <c r="V86"/>
    </row>
    <row r="87" spans="1:22" ht="15" customHeight="1" x14ac:dyDescent="0.25">
      <c r="A87" s="6">
        <v>86</v>
      </c>
      <c r="B87" s="3" t="s">
        <v>151</v>
      </c>
      <c r="C87" s="7">
        <v>485200</v>
      </c>
      <c r="D87" s="8">
        <f t="shared" si="3"/>
        <v>3.2573842179580228E-4</v>
      </c>
      <c r="E87" s="33">
        <v>0</v>
      </c>
      <c r="F87" s="34">
        <f t="shared" si="4"/>
        <v>0</v>
      </c>
      <c r="I87"/>
      <c r="J87"/>
      <c r="K87"/>
      <c r="L87"/>
      <c r="M87"/>
      <c r="N87"/>
      <c r="O87"/>
      <c r="P87"/>
      <c r="Q87"/>
      <c r="R87"/>
      <c r="S87"/>
      <c r="T87"/>
      <c r="U87"/>
      <c r="V87"/>
    </row>
    <row r="88" spans="1:22" ht="15" customHeight="1" x14ac:dyDescent="0.25">
      <c r="A88" s="6">
        <v>87</v>
      </c>
      <c r="B88" s="3" t="s">
        <v>12</v>
      </c>
      <c r="C88" s="7">
        <v>480906</v>
      </c>
      <c r="D88" s="8">
        <f t="shared" si="3"/>
        <v>3.2285565018988477E-4</v>
      </c>
      <c r="E88" s="33">
        <v>0</v>
      </c>
      <c r="F88" s="34">
        <f t="shared" si="4"/>
        <v>0</v>
      </c>
      <c r="I88"/>
      <c r="J88"/>
      <c r="K88"/>
      <c r="L88"/>
      <c r="M88"/>
      <c r="N88"/>
      <c r="O88"/>
      <c r="P88"/>
      <c r="Q88"/>
      <c r="R88"/>
      <c r="S88"/>
      <c r="T88"/>
      <c r="U88"/>
      <c r="V88"/>
    </row>
    <row r="89" spans="1:22" ht="15" customHeight="1" x14ac:dyDescent="0.25">
      <c r="A89" s="6">
        <v>88</v>
      </c>
      <c r="B89" s="3" t="s">
        <v>286</v>
      </c>
      <c r="C89" s="7">
        <v>474174</v>
      </c>
      <c r="D89" s="8">
        <f t="shared" si="3"/>
        <v>3.183361302897831E-4</v>
      </c>
      <c r="E89" s="33">
        <v>0</v>
      </c>
      <c r="F89" s="34">
        <f t="shared" si="4"/>
        <v>0</v>
      </c>
      <c r="I89"/>
      <c r="J89"/>
      <c r="K89"/>
      <c r="L89"/>
      <c r="M89"/>
      <c r="N89"/>
      <c r="O89"/>
      <c r="P89"/>
      <c r="Q89"/>
      <c r="R89"/>
      <c r="S89"/>
      <c r="T89"/>
      <c r="U89"/>
      <c r="V89"/>
    </row>
    <row r="90" spans="1:22" ht="15" customHeight="1" x14ac:dyDescent="0.25">
      <c r="A90" s="6">
        <v>89</v>
      </c>
      <c r="B90" s="3" t="s">
        <v>178</v>
      </c>
      <c r="C90" s="7">
        <v>472382</v>
      </c>
      <c r="D90" s="8">
        <f t="shared" si="3"/>
        <v>3.1713307329914403E-4</v>
      </c>
      <c r="E90" s="33">
        <v>0</v>
      </c>
      <c r="F90" s="34">
        <f t="shared" si="4"/>
        <v>0</v>
      </c>
      <c r="I90"/>
      <c r="J90"/>
      <c r="K90"/>
      <c r="L90"/>
      <c r="M90"/>
      <c r="N90"/>
      <c r="O90"/>
      <c r="P90"/>
      <c r="Q90"/>
      <c r="R90"/>
      <c r="S90"/>
      <c r="T90"/>
      <c r="U90"/>
      <c r="V90"/>
    </row>
    <row r="91" spans="1:22" ht="15" customHeight="1" x14ac:dyDescent="0.25">
      <c r="A91" s="6">
        <v>90</v>
      </c>
      <c r="B91" s="3" t="s">
        <v>185</v>
      </c>
      <c r="C91" s="7">
        <v>467470</v>
      </c>
      <c r="D91" s="8">
        <f t="shared" si="3"/>
        <v>3.1383540815516016E-4</v>
      </c>
      <c r="E91" s="33">
        <v>61470</v>
      </c>
      <c r="F91" s="34">
        <f t="shared" si="4"/>
        <v>0.15140394088669951</v>
      </c>
      <c r="I91"/>
      <c r="J91"/>
      <c r="K91"/>
      <c r="L91"/>
      <c r="M91"/>
      <c r="N91"/>
      <c r="O91"/>
      <c r="P91"/>
      <c r="Q91"/>
      <c r="R91"/>
      <c r="S91"/>
      <c r="T91"/>
      <c r="U91"/>
      <c r="V91"/>
    </row>
    <row r="92" spans="1:22" ht="15" customHeight="1" x14ac:dyDescent="0.25">
      <c r="A92" s="6">
        <v>91</v>
      </c>
      <c r="B92" s="3" t="s">
        <v>228</v>
      </c>
      <c r="C92" s="7">
        <v>453672</v>
      </c>
      <c r="D92" s="8">
        <f t="shared" si="3"/>
        <v>3.0457213786674615E-4</v>
      </c>
      <c r="E92" s="33">
        <v>5750</v>
      </c>
      <c r="F92" s="34">
        <f t="shared" si="4"/>
        <v>1.2837056451792946E-2</v>
      </c>
      <c r="I92"/>
      <c r="J92"/>
      <c r="K92"/>
      <c r="L92"/>
      <c r="M92"/>
      <c r="N92"/>
      <c r="O92"/>
      <c r="P92"/>
      <c r="Q92"/>
      <c r="R92"/>
      <c r="S92"/>
      <c r="T92"/>
      <c r="U92"/>
      <c r="V92"/>
    </row>
    <row r="93" spans="1:22" ht="15" customHeight="1" x14ac:dyDescent="0.25">
      <c r="A93" s="6">
        <v>92</v>
      </c>
      <c r="B93" s="3" t="s">
        <v>239</v>
      </c>
      <c r="C93" s="7">
        <v>429595</v>
      </c>
      <c r="D93" s="8">
        <f t="shared" si="3"/>
        <v>2.8840807360133491E-4</v>
      </c>
      <c r="E93" s="33">
        <v>-41253</v>
      </c>
      <c r="F93" s="34">
        <f t="shared" si="4"/>
        <v>-8.7614261927416059E-2</v>
      </c>
      <c r="I93"/>
      <c r="J93"/>
      <c r="K93"/>
      <c r="L93"/>
      <c r="M93"/>
      <c r="N93"/>
      <c r="O93"/>
      <c r="P93"/>
      <c r="Q93"/>
      <c r="R93"/>
      <c r="S93"/>
      <c r="T93"/>
      <c r="U93"/>
      <c r="V93"/>
    </row>
    <row r="94" spans="1:22" ht="15" customHeight="1" x14ac:dyDescent="0.25">
      <c r="A94" s="6">
        <v>93</v>
      </c>
      <c r="B94" s="3" t="s">
        <v>186</v>
      </c>
      <c r="C94" s="7">
        <v>409675</v>
      </c>
      <c r="D94" s="8">
        <f t="shared" si="3"/>
        <v>2.7503480616074879E-4</v>
      </c>
      <c r="E94" s="33">
        <v>0</v>
      </c>
      <c r="F94" s="34">
        <f t="shared" si="4"/>
        <v>0</v>
      </c>
      <c r="I94"/>
      <c r="J94"/>
      <c r="K94"/>
      <c r="L94"/>
      <c r="M94"/>
      <c r="N94"/>
      <c r="O94"/>
      <c r="P94"/>
      <c r="Q94"/>
      <c r="R94"/>
      <c r="S94"/>
      <c r="T94"/>
      <c r="U94"/>
      <c r="V94"/>
    </row>
    <row r="95" spans="1:22" ht="15" customHeight="1" x14ac:dyDescent="0.25">
      <c r="A95" s="6">
        <v>94</v>
      </c>
      <c r="B95" s="3" t="s">
        <v>90</v>
      </c>
      <c r="C95" s="7">
        <v>400000</v>
      </c>
      <c r="D95" s="8">
        <f t="shared" si="3"/>
        <v>2.6853950683907856E-4</v>
      </c>
      <c r="E95" s="33">
        <v>0</v>
      </c>
      <c r="F95" s="34">
        <f t="shared" si="4"/>
        <v>0</v>
      </c>
      <c r="I95"/>
      <c r="J95"/>
      <c r="K95"/>
      <c r="L95"/>
      <c r="M95"/>
      <c r="N95"/>
      <c r="O95"/>
      <c r="P95"/>
      <c r="Q95"/>
      <c r="R95"/>
      <c r="S95"/>
      <c r="T95"/>
      <c r="U95"/>
      <c r="V95"/>
    </row>
    <row r="96" spans="1:22" ht="15" customHeight="1" x14ac:dyDescent="0.25">
      <c r="A96" s="6">
        <v>95</v>
      </c>
      <c r="B96" s="3" t="s">
        <v>139</v>
      </c>
      <c r="C96" s="7">
        <v>398358</v>
      </c>
      <c r="D96" s="8">
        <f t="shared" si="3"/>
        <v>2.6743715216350416E-4</v>
      </c>
      <c r="E96" s="33">
        <v>0</v>
      </c>
      <c r="F96" s="34">
        <f t="shared" si="4"/>
        <v>0</v>
      </c>
      <c r="I96"/>
      <c r="J96"/>
      <c r="K96"/>
      <c r="L96"/>
      <c r="M96"/>
      <c r="N96"/>
      <c r="O96"/>
      <c r="P96"/>
      <c r="Q96"/>
      <c r="R96"/>
      <c r="S96"/>
      <c r="T96"/>
      <c r="U96"/>
      <c r="V96"/>
    </row>
    <row r="97" spans="1:22" ht="15" customHeight="1" x14ac:dyDescent="0.25">
      <c r="A97" s="6">
        <v>96</v>
      </c>
      <c r="B97" s="3" t="s">
        <v>206</v>
      </c>
      <c r="C97" s="7">
        <v>394236</v>
      </c>
      <c r="D97" s="8">
        <f t="shared" si="3"/>
        <v>2.6466985254552743E-4</v>
      </c>
      <c r="E97" s="33">
        <v>-60972</v>
      </c>
      <c r="F97" s="34">
        <f t="shared" si="4"/>
        <v>-0.13394316444350715</v>
      </c>
      <c r="I97"/>
      <c r="J97"/>
      <c r="K97"/>
      <c r="L97"/>
      <c r="M97"/>
      <c r="N97"/>
      <c r="O97"/>
      <c r="P97"/>
      <c r="Q97"/>
      <c r="R97"/>
      <c r="S97"/>
      <c r="T97"/>
      <c r="U97"/>
      <c r="V97"/>
    </row>
    <row r="98" spans="1:22" ht="15" customHeight="1" x14ac:dyDescent="0.25">
      <c r="A98" s="6">
        <v>97</v>
      </c>
      <c r="B98" s="3" t="s">
        <v>292</v>
      </c>
      <c r="C98" s="7">
        <v>387503</v>
      </c>
      <c r="D98" s="8">
        <f t="shared" si="3"/>
        <v>2.6014966129665865E-4</v>
      </c>
      <c r="E98" s="33">
        <v>211553</v>
      </c>
      <c r="F98" s="34">
        <f t="shared" si="4"/>
        <v>1.2023472577436771</v>
      </c>
      <c r="I98"/>
      <c r="J98"/>
      <c r="K98"/>
      <c r="L98"/>
      <c r="M98"/>
      <c r="N98"/>
      <c r="O98"/>
      <c r="P98"/>
      <c r="Q98"/>
      <c r="R98"/>
      <c r="S98"/>
      <c r="T98"/>
      <c r="U98"/>
      <c r="V98"/>
    </row>
    <row r="99" spans="1:22" ht="15" customHeight="1" x14ac:dyDescent="0.25">
      <c r="A99" s="6">
        <v>98</v>
      </c>
      <c r="B99" s="3" t="s">
        <v>260</v>
      </c>
      <c r="C99" s="7">
        <v>360000</v>
      </c>
      <c r="D99" s="8">
        <f t="shared" si="3"/>
        <v>2.4168555615517072E-4</v>
      </c>
      <c r="E99" s="33">
        <v>10000</v>
      </c>
      <c r="F99" s="34">
        <f t="shared" si="4"/>
        <v>2.8571428571428571E-2</v>
      </c>
      <c r="I99"/>
      <c r="J99"/>
      <c r="K99"/>
      <c r="L99"/>
      <c r="M99"/>
      <c r="N99"/>
      <c r="O99"/>
      <c r="P99"/>
      <c r="Q99"/>
      <c r="R99"/>
      <c r="S99"/>
      <c r="T99"/>
      <c r="U99"/>
      <c r="V99"/>
    </row>
    <row r="100" spans="1:22" ht="15" customHeight="1" x14ac:dyDescent="0.25">
      <c r="A100" s="6">
        <v>99</v>
      </c>
      <c r="B100" s="3" t="s">
        <v>218</v>
      </c>
      <c r="C100" s="7">
        <v>359103</v>
      </c>
      <c r="D100" s="8">
        <f t="shared" si="3"/>
        <v>2.4108335631108408E-4</v>
      </c>
      <c r="E100" s="33">
        <v>0</v>
      </c>
      <c r="F100" s="34">
        <f t="shared" si="4"/>
        <v>0</v>
      </c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</row>
    <row r="101" spans="1:22" ht="15" customHeight="1" x14ac:dyDescent="0.25">
      <c r="A101" s="6">
        <v>100</v>
      </c>
      <c r="B101" s="3" t="s">
        <v>34</v>
      </c>
      <c r="C101" s="7">
        <v>356635</v>
      </c>
      <c r="D101" s="8">
        <f t="shared" si="3"/>
        <v>2.3942646755388696E-4</v>
      </c>
      <c r="E101" s="33">
        <v>0</v>
      </c>
      <c r="F101" s="34">
        <f t="shared" si="4"/>
        <v>0</v>
      </c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</row>
    <row r="102" spans="1:22" ht="15" customHeight="1" x14ac:dyDescent="0.25">
      <c r="A102" s="6">
        <v>101</v>
      </c>
      <c r="B102" s="3" t="s">
        <v>290</v>
      </c>
      <c r="C102" s="7">
        <v>341159</v>
      </c>
      <c r="D102" s="8">
        <f t="shared" si="3"/>
        <v>2.2903667403428301E-4</v>
      </c>
      <c r="E102" s="33">
        <v>0</v>
      </c>
      <c r="F102" s="34">
        <f t="shared" si="4"/>
        <v>0</v>
      </c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</row>
    <row r="103" spans="1:22" ht="15" customHeight="1" x14ac:dyDescent="0.25">
      <c r="A103" s="6">
        <v>102</v>
      </c>
      <c r="B103" s="3" t="s">
        <v>261</v>
      </c>
      <c r="C103" s="7">
        <v>334219</v>
      </c>
      <c r="D103" s="8">
        <f t="shared" si="3"/>
        <v>2.2437751359062499E-4</v>
      </c>
      <c r="E103" s="33">
        <v>0</v>
      </c>
      <c r="F103" s="34">
        <f t="shared" si="4"/>
        <v>0</v>
      </c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</row>
    <row r="104" spans="1:22" ht="15" customHeight="1" x14ac:dyDescent="0.25">
      <c r="A104" s="6">
        <v>103</v>
      </c>
      <c r="B104" s="3" t="s">
        <v>251</v>
      </c>
      <c r="C104" s="7">
        <v>325268</v>
      </c>
      <c r="D104" s="8">
        <f t="shared" si="3"/>
        <v>2.1836827077633352E-4</v>
      </c>
      <c r="E104" s="33">
        <v>0</v>
      </c>
      <c r="F104" s="34">
        <f t="shared" si="4"/>
        <v>0</v>
      </c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</row>
    <row r="105" spans="1:22" ht="15" customHeight="1" x14ac:dyDescent="0.25">
      <c r="A105" s="6">
        <v>104</v>
      </c>
      <c r="B105" s="3" t="s">
        <v>288</v>
      </c>
      <c r="C105" s="7">
        <v>314370</v>
      </c>
      <c r="D105" s="8">
        <f t="shared" si="3"/>
        <v>2.1105191191250281E-4</v>
      </c>
      <c r="E105" s="33">
        <v>-49350</v>
      </c>
      <c r="F105" s="34">
        <f t="shared" si="4"/>
        <v>-0.13568129330254042</v>
      </c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</row>
    <row r="106" spans="1:22" ht="15" customHeight="1" x14ac:dyDescent="0.25">
      <c r="A106" s="6">
        <v>105</v>
      </c>
      <c r="B106" s="3" t="s">
        <v>229</v>
      </c>
      <c r="C106" s="7">
        <v>309308</v>
      </c>
      <c r="D106" s="8">
        <f t="shared" si="3"/>
        <v>2.0765354445345427E-4</v>
      </c>
      <c r="E106" s="33">
        <v>0</v>
      </c>
      <c r="F106" s="34">
        <f t="shared" si="4"/>
        <v>0</v>
      </c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</row>
    <row r="107" spans="1:22" ht="15" customHeight="1" x14ac:dyDescent="0.25">
      <c r="A107" s="6">
        <v>106</v>
      </c>
      <c r="B107" s="3" t="s">
        <v>309</v>
      </c>
      <c r="C107" s="7">
        <v>292090</v>
      </c>
      <c r="D107" s="8">
        <f t="shared" si="3"/>
        <v>1.9609426138156614E-4</v>
      </c>
      <c r="E107" s="33">
        <v>292090</v>
      </c>
      <c r="F107" s="34" t="str">
        <f t="shared" si="4"/>
        <v/>
      </c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</row>
    <row r="108" spans="1:22" ht="15" customHeight="1" x14ac:dyDescent="0.25">
      <c r="A108" s="6">
        <v>107</v>
      </c>
      <c r="B108" s="3" t="s">
        <v>212</v>
      </c>
      <c r="C108" s="7">
        <v>275394</v>
      </c>
      <c r="D108" s="8">
        <f t="shared" si="3"/>
        <v>1.8488542236610301E-4</v>
      </c>
      <c r="E108" s="33">
        <v>125871</v>
      </c>
      <c r="F108" s="34">
        <f t="shared" si="4"/>
        <v>0.84181697799000821</v>
      </c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</row>
    <row r="109" spans="1:22" ht="15" customHeight="1" x14ac:dyDescent="0.25">
      <c r="A109" s="6">
        <v>108</v>
      </c>
      <c r="B109" s="3" t="s">
        <v>179</v>
      </c>
      <c r="C109" s="7">
        <v>273110</v>
      </c>
      <c r="D109" s="8">
        <f t="shared" si="3"/>
        <v>1.8335206178205188E-4</v>
      </c>
      <c r="E109" s="33">
        <v>-21890</v>
      </c>
      <c r="F109" s="34">
        <f t="shared" si="4"/>
        <v>-7.4203389830508476E-2</v>
      </c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</row>
    <row r="110" spans="1:22" ht="15" customHeight="1" x14ac:dyDescent="0.25">
      <c r="A110" s="6">
        <v>109</v>
      </c>
      <c r="B110" s="3" t="s">
        <v>264</v>
      </c>
      <c r="C110" s="7">
        <v>262991</v>
      </c>
      <c r="D110" s="8">
        <f t="shared" si="3"/>
        <v>1.7655868360779027E-4</v>
      </c>
      <c r="E110" s="33">
        <v>101435</v>
      </c>
      <c r="F110" s="34">
        <f t="shared" si="4"/>
        <v>0.6278627844215009</v>
      </c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</row>
    <row r="111" spans="1:22" ht="15" customHeight="1" x14ac:dyDescent="0.25">
      <c r="A111" s="6">
        <v>110</v>
      </c>
      <c r="B111" s="3" t="s">
        <v>26</v>
      </c>
      <c r="C111" s="7">
        <v>262500</v>
      </c>
      <c r="D111" s="8">
        <f t="shared" si="3"/>
        <v>1.7622905136314531E-4</v>
      </c>
      <c r="E111" s="33">
        <v>-2500</v>
      </c>
      <c r="F111" s="34">
        <f t="shared" si="4"/>
        <v>-9.433962264150943E-3</v>
      </c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</row>
    <row r="112" spans="1:22" ht="15" customHeight="1" x14ac:dyDescent="0.25">
      <c r="A112" s="6">
        <v>111</v>
      </c>
      <c r="B112" s="3" t="s">
        <v>92</v>
      </c>
      <c r="C112" s="7">
        <v>251365.99999999997</v>
      </c>
      <c r="D112" s="8">
        <f t="shared" si="3"/>
        <v>1.6875425419027955E-4</v>
      </c>
      <c r="E112" s="33">
        <v>0</v>
      </c>
      <c r="F112" s="34">
        <f t="shared" si="4"/>
        <v>0</v>
      </c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</row>
    <row r="113" spans="1:22" ht="15" customHeight="1" x14ac:dyDescent="0.25">
      <c r="A113" s="6">
        <v>112</v>
      </c>
      <c r="B113" s="3" t="s">
        <v>298</v>
      </c>
      <c r="C113" s="7">
        <v>247646</v>
      </c>
      <c r="D113" s="8">
        <f t="shared" si="3"/>
        <v>1.6625683677667612E-4</v>
      </c>
      <c r="E113" s="33">
        <v>201278</v>
      </c>
      <c r="F113" s="34">
        <f t="shared" si="4"/>
        <v>4.3408816425120769</v>
      </c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</row>
    <row r="114" spans="1:22" ht="15" customHeight="1" x14ac:dyDescent="0.25">
      <c r="A114" s="6">
        <v>113</v>
      </c>
      <c r="B114" s="3" t="s">
        <v>248</v>
      </c>
      <c r="C114" s="7">
        <v>244026</v>
      </c>
      <c r="D114" s="8">
        <f t="shared" si="3"/>
        <v>1.6382655423978246E-4</v>
      </c>
      <c r="E114" s="33">
        <v>84359</v>
      </c>
      <c r="F114" s="34">
        <f t="shared" si="4"/>
        <v>0.52834336462763121</v>
      </c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</row>
    <row r="115" spans="1:22" ht="15" customHeight="1" x14ac:dyDescent="0.25">
      <c r="A115" s="6">
        <v>114</v>
      </c>
      <c r="B115" s="3" t="s">
        <v>190</v>
      </c>
      <c r="C115" s="7">
        <v>244000</v>
      </c>
      <c r="D115" s="8">
        <f t="shared" si="3"/>
        <v>1.6380909917183793E-4</v>
      </c>
      <c r="E115" s="33">
        <v>-10000</v>
      </c>
      <c r="F115" s="34">
        <f t="shared" si="4"/>
        <v>-3.937007874015748E-2</v>
      </c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</row>
    <row r="116" spans="1:22" ht="15" customHeight="1" x14ac:dyDescent="0.25">
      <c r="A116" s="6">
        <v>115</v>
      </c>
      <c r="B116" s="3" t="s">
        <v>262</v>
      </c>
      <c r="C116" s="7">
        <v>240000</v>
      </c>
      <c r="D116" s="8">
        <f t="shared" si="3"/>
        <v>1.6112370410344715E-4</v>
      </c>
      <c r="E116" s="33">
        <v>40000</v>
      </c>
      <c r="F116" s="34">
        <f t="shared" si="4"/>
        <v>0.2</v>
      </c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</row>
    <row r="117" spans="1:22" ht="15" customHeight="1" x14ac:dyDescent="0.25">
      <c r="A117" s="6">
        <v>116</v>
      </c>
      <c r="B117" s="3" t="s">
        <v>164</v>
      </c>
      <c r="C117" s="7">
        <v>239548</v>
      </c>
      <c r="D117" s="8">
        <f t="shared" si="3"/>
        <v>1.6082025446071898E-4</v>
      </c>
      <c r="E117" s="33">
        <v>43948</v>
      </c>
      <c r="F117" s="34">
        <f t="shared" si="4"/>
        <v>0.22468302658486708</v>
      </c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</row>
    <row r="118" spans="1:22" ht="15" customHeight="1" x14ac:dyDescent="0.25">
      <c r="A118" s="6">
        <v>117</v>
      </c>
      <c r="B118" s="3" t="s">
        <v>240</v>
      </c>
      <c r="C118" s="7">
        <v>235069</v>
      </c>
      <c r="D118" s="8">
        <f t="shared" si="3"/>
        <v>1.578132833328884E-4</v>
      </c>
      <c r="E118" s="33">
        <v>13507</v>
      </c>
      <c r="F118" s="34">
        <f t="shared" si="4"/>
        <v>6.0962619943853186E-2</v>
      </c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</row>
    <row r="119" spans="1:22" ht="15" customHeight="1" x14ac:dyDescent="0.25">
      <c r="A119" s="6">
        <v>118</v>
      </c>
      <c r="B119" s="3" t="s">
        <v>263</v>
      </c>
      <c r="C119" s="7">
        <v>233511</v>
      </c>
      <c r="D119" s="8">
        <f t="shared" si="3"/>
        <v>1.5676732195375018E-4</v>
      </c>
      <c r="E119" s="33">
        <v>35424</v>
      </c>
      <c r="F119" s="34">
        <f t="shared" si="4"/>
        <v>0.17883051386511986</v>
      </c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</row>
    <row r="120" spans="1:22" ht="15" customHeight="1" x14ac:dyDescent="0.25">
      <c r="A120" s="6">
        <v>119</v>
      </c>
      <c r="B120" s="3" t="s">
        <v>232</v>
      </c>
      <c r="C120" s="7">
        <v>232352</v>
      </c>
      <c r="D120" s="8">
        <f t="shared" si="3"/>
        <v>1.5598922873268396E-4</v>
      </c>
      <c r="E120" s="33">
        <v>0</v>
      </c>
      <c r="F120" s="34">
        <f t="shared" si="4"/>
        <v>0</v>
      </c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</row>
    <row r="121" spans="1:22" ht="15" customHeight="1" x14ac:dyDescent="0.25">
      <c r="A121" s="6">
        <v>120</v>
      </c>
      <c r="B121" s="3" t="s">
        <v>310</v>
      </c>
      <c r="C121" s="7">
        <v>232068</v>
      </c>
      <c r="D121" s="8">
        <f t="shared" si="3"/>
        <v>1.557985656828282E-4</v>
      </c>
      <c r="E121" s="33">
        <v>232068</v>
      </c>
      <c r="F121" s="34" t="str">
        <f t="shared" si="4"/>
        <v/>
      </c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</row>
    <row r="122" spans="1:22" ht="15" customHeight="1" x14ac:dyDescent="0.25">
      <c r="A122" s="6">
        <v>121</v>
      </c>
      <c r="B122" s="3" t="s">
        <v>181</v>
      </c>
      <c r="C122" s="7">
        <v>230000</v>
      </c>
      <c r="D122" s="8">
        <f t="shared" si="3"/>
        <v>1.5441021643247018E-4</v>
      </c>
      <c r="E122" s="33">
        <v>-268131</v>
      </c>
      <c r="F122" s="34">
        <f t="shared" si="4"/>
        <v>-0.53827406846793313</v>
      </c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</row>
    <row r="123" spans="1:22" ht="15" customHeight="1" x14ac:dyDescent="0.25">
      <c r="A123" s="6">
        <v>122</v>
      </c>
      <c r="B123" s="3" t="s">
        <v>230</v>
      </c>
      <c r="C123" s="7">
        <v>227828</v>
      </c>
      <c r="D123" s="8">
        <f t="shared" si="3"/>
        <v>1.5295204691033397E-4</v>
      </c>
      <c r="E123" s="33">
        <v>42793</v>
      </c>
      <c r="F123" s="34">
        <f t="shared" si="4"/>
        <v>0.23126975977517766</v>
      </c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</row>
    <row r="124" spans="1:22" ht="15" customHeight="1" x14ac:dyDescent="0.25">
      <c r="A124" s="6">
        <v>123</v>
      </c>
      <c r="B124" s="3" t="s">
        <v>35</v>
      </c>
      <c r="C124" s="7">
        <v>224580</v>
      </c>
      <c r="D124" s="8">
        <f t="shared" si="3"/>
        <v>1.5077150611480066E-4</v>
      </c>
      <c r="E124" s="33">
        <v>-291535</v>
      </c>
      <c r="F124" s="34">
        <f t="shared" si="4"/>
        <v>-0.56486441975141199</v>
      </c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</row>
    <row r="125" spans="1:22" ht="15" customHeight="1" x14ac:dyDescent="0.25">
      <c r="A125" s="6">
        <v>124</v>
      </c>
      <c r="B125" s="3" t="s">
        <v>231</v>
      </c>
      <c r="C125" s="7">
        <v>212500</v>
      </c>
      <c r="D125" s="8">
        <f t="shared" si="3"/>
        <v>1.4266161300826048E-4</v>
      </c>
      <c r="E125" s="33">
        <v>30000</v>
      </c>
      <c r="F125" s="34">
        <f t="shared" si="4"/>
        <v>0.16438356164383561</v>
      </c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</row>
    <row r="126" spans="1:22" ht="15" customHeight="1" x14ac:dyDescent="0.25">
      <c r="A126" s="6">
        <v>125</v>
      </c>
      <c r="B126" s="3" t="s">
        <v>241</v>
      </c>
      <c r="C126" s="7">
        <v>210510</v>
      </c>
      <c r="D126" s="8">
        <f t="shared" si="3"/>
        <v>1.4132562896173608E-4</v>
      </c>
      <c r="E126" s="33">
        <v>72813</v>
      </c>
      <c r="F126" s="34">
        <f t="shared" si="4"/>
        <v>0.52879147693849538</v>
      </c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</row>
    <row r="127" spans="1:22" ht="15" customHeight="1" x14ac:dyDescent="0.25">
      <c r="A127" s="6">
        <v>126</v>
      </c>
      <c r="B127" s="3" t="s">
        <v>265</v>
      </c>
      <c r="C127" s="7">
        <v>207950</v>
      </c>
      <c r="D127" s="8">
        <f t="shared" si="3"/>
        <v>1.3960697611796596E-4</v>
      </c>
      <c r="E127" s="33">
        <v>51170</v>
      </c>
      <c r="F127" s="34">
        <f t="shared" si="4"/>
        <v>0.32638091593315471</v>
      </c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</row>
    <row r="128" spans="1:22" ht="15" customHeight="1" x14ac:dyDescent="0.25">
      <c r="A128" s="6">
        <v>127</v>
      </c>
      <c r="B128" s="3" t="s">
        <v>116</v>
      </c>
      <c r="C128" s="7">
        <v>205272</v>
      </c>
      <c r="D128" s="8">
        <f t="shared" ref="D128:D198" si="5">+C128/$H$1</f>
        <v>1.3780910411967834E-4</v>
      </c>
      <c r="E128" s="33">
        <v>0</v>
      </c>
      <c r="F128" s="34">
        <f t="shared" si="4"/>
        <v>0</v>
      </c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</row>
    <row r="129" spans="1:22" ht="15" customHeight="1" x14ac:dyDescent="0.25">
      <c r="A129" s="6">
        <v>128</v>
      </c>
      <c r="B129" s="3" t="s">
        <v>211</v>
      </c>
      <c r="C129" s="7">
        <v>200000</v>
      </c>
      <c r="D129" s="8">
        <f t="shared" si="5"/>
        <v>1.3426975341953928E-4</v>
      </c>
      <c r="E129" s="33">
        <v>0</v>
      </c>
      <c r="F129" s="34">
        <f t="shared" si="4"/>
        <v>0</v>
      </c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</row>
    <row r="130" spans="1:22" ht="15" customHeight="1" x14ac:dyDescent="0.25">
      <c r="A130" s="6">
        <v>129</v>
      </c>
      <c r="B130" s="3" t="s">
        <v>145</v>
      </c>
      <c r="C130" s="7">
        <v>200000</v>
      </c>
      <c r="D130" s="8">
        <f t="shared" si="5"/>
        <v>1.3426975341953928E-4</v>
      </c>
      <c r="E130" s="33">
        <v>110313</v>
      </c>
      <c r="F130" s="34">
        <f t="shared" si="4"/>
        <v>1.2299775887252333</v>
      </c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</row>
    <row r="131" spans="1:22" ht="15" customHeight="1" x14ac:dyDescent="0.25">
      <c r="A131" s="6">
        <v>130</v>
      </c>
      <c r="B131" s="3" t="s">
        <v>160</v>
      </c>
      <c r="C131" s="7">
        <v>198884</v>
      </c>
      <c r="D131" s="8">
        <f t="shared" si="5"/>
        <v>1.3352052819545825E-4</v>
      </c>
      <c r="E131" s="33">
        <v>0</v>
      </c>
      <c r="F131" s="34">
        <f t="shared" ref="F131:F194" si="6">+IF(ISERR(E131/(C131-E131)),"",E131/(C131-E131))</f>
        <v>0</v>
      </c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</row>
    <row r="132" spans="1:22" ht="15" customHeight="1" x14ac:dyDescent="0.25">
      <c r="A132" s="6">
        <v>131</v>
      </c>
      <c r="B132" s="3" t="s">
        <v>32</v>
      </c>
      <c r="C132" s="7">
        <v>185334</v>
      </c>
      <c r="D132" s="8">
        <f t="shared" si="5"/>
        <v>1.2442375240128448E-4</v>
      </c>
      <c r="E132" s="33">
        <v>-5088</v>
      </c>
      <c r="F132" s="34">
        <f t="shared" si="6"/>
        <v>-2.6719601726691244E-2</v>
      </c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</row>
    <row r="133" spans="1:22" ht="15" customHeight="1" x14ac:dyDescent="0.25">
      <c r="A133" s="6">
        <v>132</v>
      </c>
      <c r="B133" s="3" t="s">
        <v>169</v>
      </c>
      <c r="C133" s="7">
        <v>179706</v>
      </c>
      <c r="D133" s="8">
        <f t="shared" si="5"/>
        <v>1.2064540154005863E-4</v>
      </c>
      <c r="E133" s="33">
        <v>0</v>
      </c>
      <c r="F133" s="34">
        <f t="shared" si="6"/>
        <v>0</v>
      </c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</row>
    <row r="134" spans="1:22" ht="15" customHeight="1" x14ac:dyDescent="0.25">
      <c r="A134" s="6">
        <v>133</v>
      </c>
      <c r="B134" s="3" t="s">
        <v>25</v>
      </c>
      <c r="C134" s="7">
        <v>173621</v>
      </c>
      <c r="D134" s="8">
        <f t="shared" si="5"/>
        <v>1.1656024429226915E-4</v>
      </c>
      <c r="E134" s="33">
        <v>173621</v>
      </c>
      <c r="F134" s="34" t="str">
        <f t="shared" si="6"/>
        <v/>
      </c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</row>
    <row r="135" spans="1:22" ht="15" customHeight="1" x14ac:dyDescent="0.25">
      <c r="A135" s="6">
        <v>134</v>
      </c>
      <c r="B135" s="3" t="s">
        <v>210</v>
      </c>
      <c r="C135" s="7">
        <v>171000</v>
      </c>
      <c r="D135" s="8">
        <f t="shared" si="5"/>
        <v>1.1480063917370608E-4</v>
      </c>
      <c r="E135" s="33">
        <v>0</v>
      </c>
      <c r="F135" s="34">
        <f t="shared" si="6"/>
        <v>0</v>
      </c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</row>
    <row r="136" spans="1:22" ht="15" customHeight="1" x14ac:dyDescent="0.25">
      <c r="A136" s="6">
        <v>135</v>
      </c>
      <c r="B136" s="3" t="s">
        <v>221</v>
      </c>
      <c r="C136" s="7">
        <v>161600</v>
      </c>
      <c r="D136" s="8">
        <f t="shared" si="5"/>
        <v>1.0848996076298773E-4</v>
      </c>
      <c r="E136" s="33">
        <v>0</v>
      </c>
      <c r="F136" s="34">
        <f t="shared" si="6"/>
        <v>0</v>
      </c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</row>
    <row r="137" spans="1:22" ht="15" customHeight="1" x14ac:dyDescent="0.25">
      <c r="A137" s="6">
        <v>136</v>
      </c>
      <c r="B137" s="3" t="s">
        <v>311</v>
      </c>
      <c r="C137" s="7">
        <v>150000</v>
      </c>
      <c r="D137" s="8">
        <f t="shared" si="5"/>
        <v>1.0070231506465446E-4</v>
      </c>
      <c r="E137" s="33">
        <v>150000</v>
      </c>
      <c r="F137" s="34" t="str">
        <f t="shared" si="6"/>
        <v/>
      </c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</row>
    <row r="138" spans="1:22" ht="15" customHeight="1" x14ac:dyDescent="0.25">
      <c r="A138" s="6">
        <v>137</v>
      </c>
      <c r="B138" s="3" t="s">
        <v>267</v>
      </c>
      <c r="C138" s="7">
        <v>150000</v>
      </c>
      <c r="D138" s="8">
        <f t="shared" si="5"/>
        <v>1.0070231506465446E-4</v>
      </c>
      <c r="E138" s="33">
        <v>0</v>
      </c>
      <c r="F138" s="34">
        <f t="shared" si="6"/>
        <v>0</v>
      </c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</row>
    <row r="139" spans="1:22" ht="15" customHeight="1" x14ac:dyDescent="0.25">
      <c r="A139" s="6">
        <v>138</v>
      </c>
      <c r="B139" s="3" t="s">
        <v>266</v>
      </c>
      <c r="C139" s="7">
        <v>142524</v>
      </c>
      <c r="D139" s="8">
        <f t="shared" si="5"/>
        <v>9.5683311681832089E-5</v>
      </c>
      <c r="E139" s="33">
        <v>0</v>
      </c>
      <c r="F139" s="34">
        <f t="shared" si="6"/>
        <v>0</v>
      </c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</row>
    <row r="140" spans="1:22" ht="15" customHeight="1" x14ac:dyDescent="0.25">
      <c r="A140" s="6">
        <v>139</v>
      </c>
      <c r="B140" s="3" t="s">
        <v>293</v>
      </c>
      <c r="C140" s="7">
        <v>136434</v>
      </c>
      <c r="D140" s="8">
        <f t="shared" si="5"/>
        <v>9.1594797690207105E-5</v>
      </c>
      <c r="E140" s="33">
        <v>0</v>
      </c>
      <c r="F140" s="34">
        <f t="shared" si="6"/>
        <v>0</v>
      </c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</row>
    <row r="141" spans="1:22" ht="15" customHeight="1" x14ac:dyDescent="0.25">
      <c r="A141" s="6">
        <v>140</v>
      </c>
      <c r="B141" s="3" t="s">
        <v>199</v>
      </c>
      <c r="C141" s="7">
        <v>136434</v>
      </c>
      <c r="D141" s="8">
        <f t="shared" si="5"/>
        <v>9.1594797690207105E-5</v>
      </c>
      <c r="E141" s="33">
        <v>0</v>
      </c>
      <c r="F141" s="34">
        <f t="shared" si="6"/>
        <v>0</v>
      </c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</row>
    <row r="142" spans="1:22" ht="15" customHeight="1" x14ac:dyDescent="0.25">
      <c r="A142" s="6">
        <v>141</v>
      </c>
      <c r="B142" s="3" t="s">
        <v>302</v>
      </c>
      <c r="C142" s="7">
        <v>135000</v>
      </c>
      <c r="D142" s="8">
        <f t="shared" si="5"/>
        <v>9.0632083558189009E-5</v>
      </c>
      <c r="E142" s="33">
        <v>135000</v>
      </c>
      <c r="F142" s="34" t="str">
        <f t="shared" si="6"/>
        <v/>
      </c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</row>
    <row r="143" spans="1:22" ht="15" customHeight="1" x14ac:dyDescent="0.25">
      <c r="A143" s="6">
        <v>142</v>
      </c>
      <c r="B143" s="3" t="s">
        <v>213</v>
      </c>
      <c r="C143" s="7">
        <v>130000</v>
      </c>
      <c r="D143" s="8">
        <f t="shared" si="5"/>
        <v>8.727533972270054E-5</v>
      </c>
      <c r="E143" s="33">
        <v>0</v>
      </c>
      <c r="F143" s="34">
        <f t="shared" si="6"/>
        <v>0</v>
      </c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</row>
    <row r="144" spans="1:22" ht="15" customHeight="1" x14ac:dyDescent="0.25">
      <c r="A144" s="6">
        <v>143</v>
      </c>
      <c r="B144" s="3" t="s">
        <v>152</v>
      </c>
      <c r="C144" s="7">
        <v>120700</v>
      </c>
      <c r="D144" s="8">
        <f t="shared" si="5"/>
        <v>8.1031796188691952E-5</v>
      </c>
      <c r="E144" s="33">
        <v>8440</v>
      </c>
      <c r="F144" s="34">
        <f t="shared" si="6"/>
        <v>7.5182611794049531E-2</v>
      </c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</row>
    <row r="145" spans="1:22" ht="15" customHeight="1" x14ac:dyDescent="0.25">
      <c r="A145" s="6">
        <v>144</v>
      </c>
      <c r="B145" s="3" t="s">
        <v>180</v>
      </c>
      <c r="C145" s="7">
        <v>119398</v>
      </c>
      <c r="D145" s="8">
        <f t="shared" si="5"/>
        <v>8.0157700093930756E-5</v>
      </c>
      <c r="E145" s="33">
        <v>0</v>
      </c>
      <c r="F145" s="34">
        <f t="shared" si="6"/>
        <v>0</v>
      </c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</row>
    <row r="146" spans="1:22" ht="15" customHeight="1" x14ac:dyDescent="0.25">
      <c r="A146" s="6">
        <v>145</v>
      </c>
      <c r="B146" s="3" t="s">
        <v>131</v>
      </c>
      <c r="C146" s="7">
        <v>117626</v>
      </c>
      <c r="D146" s="8">
        <f t="shared" si="5"/>
        <v>7.8968070078633631E-5</v>
      </c>
      <c r="E146" s="33">
        <v>-72992</v>
      </c>
      <c r="F146" s="34">
        <f t="shared" si="6"/>
        <v>-0.38292291389060845</v>
      </c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</row>
    <row r="147" spans="1:22" ht="15" customHeight="1" x14ac:dyDescent="0.25">
      <c r="A147" s="6">
        <v>146</v>
      </c>
      <c r="B147" s="3" t="s">
        <v>117</v>
      </c>
      <c r="C147" s="7">
        <v>116605</v>
      </c>
      <c r="D147" s="8">
        <f t="shared" si="5"/>
        <v>7.8282622987426885E-5</v>
      </c>
      <c r="E147" s="33">
        <v>0</v>
      </c>
      <c r="F147" s="34">
        <f t="shared" si="6"/>
        <v>0</v>
      </c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</row>
    <row r="148" spans="1:22" ht="15" customHeight="1" x14ac:dyDescent="0.25">
      <c r="A148" s="6">
        <v>147</v>
      </c>
      <c r="B148" s="3" t="s">
        <v>91</v>
      </c>
      <c r="C148" s="7">
        <v>103776</v>
      </c>
      <c r="D148" s="8">
        <f t="shared" si="5"/>
        <v>6.9669889654330538E-5</v>
      </c>
      <c r="E148" s="33">
        <v>-311000</v>
      </c>
      <c r="F148" s="34">
        <f t="shared" si="6"/>
        <v>-0.74980230292977412</v>
      </c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</row>
    <row r="149" spans="1:22" ht="15" customHeight="1" x14ac:dyDescent="0.25">
      <c r="A149" s="6">
        <v>148</v>
      </c>
      <c r="B149" s="3" t="s">
        <v>303</v>
      </c>
      <c r="C149" s="7">
        <v>101184</v>
      </c>
      <c r="D149" s="8">
        <f t="shared" si="5"/>
        <v>6.7929753650013307E-5</v>
      </c>
      <c r="E149" s="33">
        <v>101184</v>
      </c>
      <c r="F149" s="34" t="str">
        <f t="shared" si="6"/>
        <v/>
      </c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</row>
    <row r="150" spans="1:22" ht="15" customHeight="1" x14ac:dyDescent="0.25">
      <c r="A150" s="6">
        <v>149</v>
      </c>
      <c r="B150" s="3" t="s">
        <v>312</v>
      </c>
      <c r="C150" s="7">
        <v>100000</v>
      </c>
      <c r="D150" s="8">
        <f t="shared" si="5"/>
        <v>6.713487670976964E-5</v>
      </c>
      <c r="E150" s="33">
        <v>100000</v>
      </c>
      <c r="F150" s="34" t="str">
        <f t="shared" si="6"/>
        <v/>
      </c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</row>
    <row r="151" spans="1:22" ht="15" customHeight="1" x14ac:dyDescent="0.25">
      <c r="A151" s="6">
        <v>150</v>
      </c>
      <c r="B151" s="3" t="s">
        <v>304</v>
      </c>
      <c r="C151" s="7">
        <v>99794</v>
      </c>
      <c r="D151" s="8">
        <f t="shared" si="5"/>
        <v>6.6996578863747511E-5</v>
      </c>
      <c r="E151" s="33">
        <v>99794</v>
      </c>
      <c r="F151" s="34" t="str">
        <f t="shared" si="6"/>
        <v/>
      </c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</row>
    <row r="152" spans="1:22" ht="15" customHeight="1" x14ac:dyDescent="0.25">
      <c r="A152" s="6">
        <v>151</v>
      </c>
      <c r="B152" s="3" t="s">
        <v>118</v>
      </c>
      <c r="C152" s="7">
        <v>99697</v>
      </c>
      <c r="D152" s="8">
        <f t="shared" si="5"/>
        <v>6.693145803333904E-5</v>
      </c>
      <c r="E152" s="33">
        <v>-4</v>
      </c>
      <c r="F152" s="34">
        <f t="shared" si="6"/>
        <v>-4.0119958676442565E-5</v>
      </c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</row>
    <row r="153" spans="1:22" ht="15" customHeight="1" x14ac:dyDescent="0.25">
      <c r="A153" s="6">
        <v>152</v>
      </c>
      <c r="B153" s="3" t="s">
        <v>294</v>
      </c>
      <c r="C153" s="7">
        <v>98223</v>
      </c>
      <c r="D153" s="8">
        <f t="shared" si="5"/>
        <v>6.594188995063704E-5</v>
      </c>
      <c r="E153" s="33">
        <v>0</v>
      </c>
      <c r="F153" s="34">
        <f t="shared" si="6"/>
        <v>0</v>
      </c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</row>
    <row r="154" spans="1:22" ht="15" customHeight="1" x14ac:dyDescent="0.25">
      <c r="A154" s="6">
        <v>153</v>
      </c>
      <c r="B154" s="3" t="s">
        <v>242</v>
      </c>
      <c r="C154" s="7">
        <v>96001</v>
      </c>
      <c r="D154" s="8">
        <f t="shared" si="5"/>
        <v>6.4450152990145951E-5</v>
      </c>
      <c r="E154" s="33">
        <v>3285</v>
      </c>
      <c r="F154" s="34">
        <f t="shared" si="6"/>
        <v>3.5430777859269166E-2</v>
      </c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</row>
    <row r="155" spans="1:22" ht="15" customHeight="1" x14ac:dyDescent="0.25">
      <c r="A155" s="6">
        <v>154</v>
      </c>
      <c r="B155" s="3" t="s">
        <v>157</v>
      </c>
      <c r="C155" s="7">
        <v>95938</v>
      </c>
      <c r="D155" s="8">
        <f t="shared" si="5"/>
        <v>6.4407858017818804E-5</v>
      </c>
      <c r="E155" s="33">
        <v>0</v>
      </c>
      <c r="F155" s="34">
        <f t="shared" si="6"/>
        <v>0</v>
      </c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</row>
    <row r="156" spans="1:22" ht="15" customHeight="1" x14ac:dyDescent="0.25">
      <c r="A156" s="6">
        <v>155</v>
      </c>
      <c r="B156" s="3" t="s">
        <v>168</v>
      </c>
      <c r="C156" s="7">
        <v>93510</v>
      </c>
      <c r="D156" s="8">
        <f t="shared" si="5"/>
        <v>6.2777823211305586E-5</v>
      </c>
      <c r="E156" s="33">
        <v>0</v>
      </c>
      <c r="F156" s="34">
        <f t="shared" si="6"/>
        <v>0</v>
      </c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</row>
    <row r="157" spans="1:22" ht="15" customHeight="1" x14ac:dyDescent="0.25">
      <c r="A157" s="6">
        <v>156</v>
      </c>
      <c r="B157" s="3" t="s">
        <v>268</v>
      </c>
      <c r="C157" s="7">
        <v>87000</v>
      </c>
      <c r="D157" s="8">
        <f t="shared" si="5"/>
        <v>5.8407342737499587E-5</v>
      </c>
      <c r="E157" s="33">
        <v>0</v>
      </c>
      <c r="F157" s="34">
        <f t="shared" si="6"/>
        <v>0</v>
      </c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</row>
    <row r="158" spans="1:22" ht="15" customHeight="1" x14ac:dyDescent="0.25">
      <c r="A158" s="6">
        <v>157</v>
      </c>
      <c r="B158" s="3" t="s">
        <v>236</v>
      </c>
      <c r="C158" s="7">
        <v>85211</v>
      </c>
      <c r="D158" s="8">
        <f t="shared" si="5"/>
        <v>5.7206299793161806E-5</v>
      </c>
      <c r="E158" s="33">
        <v>-24671</v>
      </c>
      <c r="F158" s="34">
        <f t="shared" si="6"/>
        <v>-0.22452266977302926</v>
      </c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</row>
    <row r="159" spans="1:22" ht="15" customHeight="1" x14ac:dyDescent="0.25">
      <c r="A159" s="6">
        <v>158</v>
      </c>
      <c r="B159" s="3" t="s">
        <v>227</v>
      </c>
      <c r="C159" s="7">
        <v>81753</v>
      </c>
      <c r="D159" s="8">
        <f t="shared" si="5"/>
        <v>5.4884775756537972E-5</v>
      </c>
      <c r="E159" s="33">
        <v>-11145</v>
      </c>
      <c r="F159" s="34">
        <f t="shared" si="6"/>
        <v>-0.11997028999547892</v>
      </c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</row>
    <row r="160" spans="1:22" ht="15" customHeight="1" x14ac:dyDescent="0.25">
      <c r="A160" s="6">
        <v>159</v>
      </c>
      <c r="B160" s="3" t="s">
        <v>147</v>
      </c>
      <c r="C160" s="7">
        <v>80000</v>
      </c>
      <c r="D160" s="8">
        <f t="shared" si="5"/>
        <v>5.3707901367815713E-5</v>
      </c>
      <c r="E160" s="33">
        <v>-235000</v>
      </c>
      <c r="F160" s="34">
        <f t="shared" si="6"/>
        <v>-0.74603174603174605</v>
      </c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</row>
    <row r="161" spans="1:22" ht="15" customHeight="1" x14ac:dyDescent="0.25">
      <c r="A161" s="6">
        <v>160</v>
      </c>
      <c r="B161" s="3" t="s">
        <v>165</v>
      </c>
      <c r="C161" s="7">
        <v>77000</v>
      </c>
      <c r="D161" s="8">
        <f t="shared" si="5"/>
        <v>5.169385506652262E-5</v>
      </c>
      <c r="E161" s="33">
        <v>0</v>
      </c>
      <c r="F161" s="34">
        <f t="shared" si="6"/>
        <v>0</v>
      </c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</row>
    <row r="162" spans="1:22" ht="15" customHeight="1" x14ac:dyDescent="0.25">
      <c r="A162" s="6">
        <v>161</v>
      </c>
      <c r="B162" s="3" t="s">
        <v>219</v>
      </c>
      <c r="C162" s="7">
        <v>75000</v>
      </c>
      <c r="D162" s="8">
        <f t="shared" si="5"/>
        <v>5.035115753232723E-5</v>
      </c>
      <c r="E162" s="33">
        <v>0</v>
      </c>
      <c r="F162" s="34">
        <f t="shared" si="6"/>
        <v>0</v>
      </c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</row>
    <row r="163" spans="1:22" ht="15" customHeight="1" x14ac:dyDescent="0.25">
      <c r="A163" s="6">
        <v>162</v>
      </c>
      <c r="B163" s="3" t="s">
        <v>207</v>
      </c>
      <c r="C163" s="7">
        <v>73500</v>
      </c>
      <c r="D163" s="8">
        <f t="shared" si="5"/>
        <v>4.9344134381680683E-5</v>
      </c>
      <c r="E163" s="33">
        <v>-518423</v>
      </c>
      <c r="F163" s="34">
        <f t="shared" si="6"/>
        <v>-0.87582844390233194</v>
      </c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</row>
    <row r="164" spans="1:22" ht="15" customHeight="1" x14ac:dyDescent="0.25">
      <c r="A164" s="6">
        <v>163</v>
      </c>
      <c r="B164" s="3" t="s">
        <v>153</v>
      </c>
      <c r="C164" s="7">
        <v>70035</v>
      </c>
      <c r="D164" s="8">
        <f t="shared" si="5"/>
        <v>4.7017910903687169E-5</v>
      </c>
      <c r="E164" s="33">
        <v>0</v>
      </c>
      <c r="F164" s="34">
        <f t="shared" si="6"/>
        <v>0</v>
      </c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</row>
    <row r="165" spans="1:22" ht="15" customHeight="1" x14ac:dyDescent="0.25">
      <c r="A165" s="6">
        <v>164</v>
      </c>
      <c r="B165" s="3" t="s">
        <v>215</v>
      </c>
      <c r="C165" s="7">
        <v>66600</v>
      </c>
      <c r="D165" s="8">
        <f t="shared" si="5"/>
        <v>4.4711827888706584E-5</v>
      </c>
      <c r="E165" s="33">
        <v>0</v>
      </c>
      <c r="F165" s="34">
        <f t="shared" si="6"/>
        <v>0</v>
      </c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</row>
    <row r="166" spans="1:22" ht="15" customHeight="1" x14ac:dyDescent="0.25">
      <c r="A166" s="6">
        <v>165</v>
      </c>
      <c r="B166" s="3" t="s">
        <v>216</v>
      </c>
      <c r="C166" s="7">
        <v>66000</v>
      </c>
      <c r="D166" s="8">
        <f t="shared" si="5"/>
        <v>4.4309018628447965E-5</v>
      </c>
      <c r="E166" s="33">
        <v>0</v>
      </c>
      <c r="F166" s="34">
        <f t="shared" si="6"/>
        <v>0</v>
      </c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</row>
    <row r="167" spans="1:22" ht="15" customHeight="1" x14ac:dyDescent="0.25">
      <c r="A167" s="6">
        <v>166</v>
      </c>
      <c r="B167" s="3" t="s">
        <v>163</v>
      </c>
      <c r="C167" s="7">
        <v>65814</v>
      </c>
      <c r="D167" s="8">
        <f t="shared" si="5"/>
        <v>4.4184147757767788E-5</v>
      </c>
      <c r="E167" s="33">
        <v>-80980</v>
      </c>
      <c r="F167" s="34">
        <f t="shared" si="6"/>
        <v>-0.55165742469038248</v>
      </c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</row>
    <row r="168" spans="1:22" ht="15" customHeight="1" x14ac:dyDescent="0.25">
      <c r="A168" s="6">
        <v>167</v>
      </c>
      <c r="B168" s="3" t="s">
        <v>132</v>
      </c>
      <c r="C168" s="7">
        <v>61359</v>
      </c>
      <c r="D168" s="8">
        <f t="shared" si="5"/>
        <v>4.1193289000347555E-5</v>
      </c>
      <c r="E168" s="33">
        <v>-26941</v>
      </c>
      <c r="F168" s="34">
        <f t="shared" si="6"/>
        <v>-0.3051075877689694</v>
      </c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</row>
    <row r="169" spans="1:22" ht="15" customHeight="1" x14ac:dyDescent="0.25">
      <c r="A169" s="6">
        <v>168</v>
      </c>
      <c r="B169" s="3" t="s">
        <v>61</v>
      </c>
      <c r="C169" s="7">
        <v>59000</v>
      </c>
      <c r="D169" s="8">
        <f t="shared" si="5"/>
        <v>3.9609577258764091E-5</v>
      </c>
      <c r="E169" s="33">
        <v>0</v>
      </c>
      <c r="F169" s="34">
        <f t="shared" si="6"/>
        <v>0</v>
      </c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</row>
    <row r="170" spans="1:22" ht="15" customHeight="1" x14ac:dyDescent="0.25">
      <c r="A170" s="6">
        <v>169</v>
      </c>
      <c r="B170" s="3" t="s">
        <v>306</v>
      </c>
      <c r="C170" s="7">
        <v>59000</v>
      </c>
      <c r="D170" s="8">
        <f t="shared" si="5"/>
        <v>3.9609577258764091E-5</v>
      </c>
      <c r="E170" s="33">
        <v>59000</v>
      </c>
      <c r="F170" s="34" t="str">
        <f t="shared" si="6"/>
        <v/>
      </c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</row>
    <row r="171" spans="1:22" ht="15" customHeight="1" x14ac:dyDescent="0.25">
      <c r="A171" s="6">
        <v>170</v>
      </c>
      <c r="B171" s="3" t="s">
        <v>144</v>
      </c>
      <c r="C171" s="7">
        <v>58376</v>
      </c>
      <c r="D171" s="8">
        <f t="shared" si="5"/>
        <v>3.9190655628095125E-5</v>
      </c>
      <c r="E171" s="33">
        <v>-2453</v>
      </c>
      <c r="F171" s="34">
        <f t="shared" si="6"/>
        <v>-4.0326160219632083E-2</v>
      </c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</row>
    <row r="172" spans="1:22" ht="15" customHeight="1" x14ac:dyDescent="0.25">
      <c r="A172" s="6">
        <v>171</v>
      </c>
      <c r="B172" s="3" t="s">
        <v>296</v>
      </c>
      <c r="C172" s="7">
        <v>56000</v>
      </c>
      <c r="D172" s="8">
        <f t="shared" si="5"/>
        <v>3.7595530957470998E-5</v>
      </c>
      <c r="E172" s="33">
        <v>0</v>
      </c>
      <c r="F172" s="34">
        <f t="shared" si="6"/>
        <v>0</v>
      </c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</row>
    <row r="173" spans="1:22" ht="15" customHeight="1" x14ac:dyDescent="0.25">
      <c r="A173" s="6">
        <v>172</v>
      </c>
      <c r="B173" s="3" t="s">
        <v>135</v>
      </c>
      <c r="C173" s="7">
        <v>53900</v>
      </c>
      <c r="D173" s="8">
        <f t="shared" si="5"/>
        <v>3.6185698546565834E-5</v>
      </c>
      <c r="E173" s="33">
        <v>0</v>
      </c>
      <c r="F173" s="34">
        <f t="shared" si="6"/>
        <v>0</v>
      </c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</row>
    <row r="174" spans="1:22" ht="15" customHeight="1" x14ac:dyDescent="0.25">
      <c r="A174" s="6">
        <v>173</v>
      </c>
      <c r="B174" s="3" t="s">
        <v>143</v>
      </c>
      <c r="C174" s="7">
        <v>51701</v>
      </c>
      <c r="D174" s="8">
        <f t="shared" si="5"/>
        <v>3.4709402607718E-5</v>
      </c>
      <c r="E174" s="33">
        <v>-1884</v>
      </c>
      <c r="F174" s="34">
        <f t="shared" si="6"/>
        <v>-3.5159093029765789E-2</v>
      </c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</row>
    <row r="175" spans="1:22" ht="15" customHeight="1" x14ac:dyDescent="0.25">
      <c r="A175" s="6">
        <v>174</v>
      </c>
      <c r="B175" s="3" t="s">
        <v>214</v>
      </c>
      <c r="C175" s="7">
        <v>50000</v>
      </c>
      <c r="D175" s="8">
        <f t="shared" si="5"/>
        <v>3.356743835488482E-5</v>
      </c>
      <c r="E175" s="33">
        <v>0</v>
      </c>
      <c r="F175" s="34">
        <f t="shared" si="6"/>
        <v>0</v>
      </c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</row>
    <row r="176" spans="1:22" ht="15" customHeight="1" x14ac:dyDescent="0.25">
      <c r="A176" s="6">
        <v>175</v>
      </c>
      <c r="B176" s="3" t="s">
        <v>297</v>
      </c>
      <c r="C176" s="7">
        <v>49413</v>
      </c>
      <c r="D176" s="8">
        <f t="shared" si="5"/>
        <v>3.3173356628598474E-5</v>
      </c>
      <c r="E176" s="33">
        <v>0</v>
      </c>
      <c r="F176" s="34">
        <f t="shared" si="6"/>
        <v>0</v>
      </c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</row>
    <row r="177" spans="1:22" ht="15" customHeight="1" x14ac:dyDescent="0.25">
      <c r="A177" s="6">
        <v>176</v>
      </c>
      <c r="B177" s="3" t="s">
        <v>155</v>
      </c>
      <c r="C177" s="7">
        <v>48247</v>
      </c>
      <c r="D177" s="8">
        <f t="shared" si="5"/>
        <v>3.2390563966162561E-5</v>
      </c>
      <c r="E177" s="33">
        <v>17235</v>
      </c>
      <c r="F177" s="34">
        <f t="shared" si="6"/>
        <v>0.55575261189217073</v>
      </c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</row>
    <row r="178" spans="1:22" ht="15" customHeight="1" x14ac:dyDescent="0.25">
      <c r="A178" s="6">
        <v>177</v>
      </c>
      <c r="B178" s="3" t="s">
        <v>89</v>
      </c>
      <c r="C178" s="7">
        <v>47635</v>
      </c>
      <c r="D178" s="8">
        <f t="shared" si="5"/>
        <v>3.1979698520698769E-5</v>
      </c>
      <c r="E178" s="33">
        <v>-3999</v>
      </c>
      <c r="F178" s="34">
        <f t="shared" si="6"/>
        <v>-7.7448967734438545E-2</v>
      </c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</row>
    <row r="179" spans="1:22" ht="15" customHeight="1" x14ac:dyDescent="0.25">
      <c r="A179" s="6">
        <v>178</v>
      </c>
      <c r="B179" s="3" t="s">
        <v>234</v>
      </c>
      <c r="C179" s="7">
        <v>45550</v>
      </c>
      <c r="D179" s="8">
        <f t="shared" si="5"/>
        <v>3.0579936341300075E-5</v>
      </c>
      <c r="E179" s="33">
        <v>5800</v>
      </c>
      <c r="F179" s="34">
        <f t="shared" si="6"/>
        <v>0.14591194968553459</v>
      </c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</row>
    <row r="180" spans="1:22" ht="15" customHeight="1" x14ac:dyDescent="0.25">
      <c r="A180" s="6">
        <v>179</v>
      </c>
      <c r="B180" s="3" t="s">
        <v>300</v>
      </c>
      <c r="C180" s="7">
        <v>43364</v>
      </c>
      <c r="D180" s="8">
        <f t="shared" si="5"/>
        <v>2.9112367936424507E-5</v>
      </c>
      <c r="E180" s="33">
        <v>19039</v>
      </c>
      <c r="F180" s="34">
        <f t="shared" si="6"/>
        <v>0.78269270298047278</v>
      </c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</row>
    <row r="181" spans="1:22" ht="15" customHeight="1" x14ac:dyDescent="0.25">
      <c r="A181" s="6">
        <v>180</v>
      </c>
      <c r="B181" s="3" t="s">
        <v>220</v>
      </c>
      <c r="C181" s="7">
        <v>42291</v>
      </c>
      <c r="D181" s="8">
        <f t="shared" si="5"/>
        <v>2.8392010709328679E-5</v>
      </c>
      <c r="E181" s="33">
        <v>-1865</v>
      </c>
      <c r="F181" s="34">
        <f t="shared" si="6"/>
        <v>-4.2236615635474227E-2</v>
      </c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</row>
    <row r="182" spans="1:22" ht="15" customHeight="1" x14ac:dyDescent="0.25">
      <c r="A182" s="6">
        <v>181</v>
      </c>
      <c r="B182" s="3" t="s">
        <v>119</v>
      </c>
      <c r="C182" s="7">
        <v>42290</v>
      </c>
      <c r="D182" s="8">
        <f t="shared" si="5"/>
        <v>2.839133936056158E-5</v>
      </c>
      <c r="E182" s="33">
        <v>0</v>
      </c>
      <c r="F182" s="34">
        <f t="shared" si="6"/>
        <v>0</v>
      </c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</row>
    <row r="183" spans="1:22" ht="15" customHeight="1" x14ac:dyDescent="0.25">
      <c r="A183" s="6">
        <v>182</v>
      </c>
      <c r="B183" s="3" t="s">
        <v>192</v>
      </c>
      <c r="C183" s="7">
        <v>41531</v>
      </c>
      <c r="D183" s="8">
        <f t="shared" si="5"/>
        <v>2.788178564633443E-5</v>
      </c>
      <c r="E183" s="33">
        <v>0</v>
      </c>
      <c r="F183" s="34">
        <f t="shared" si="6"/>
        <v>0</v>
      </c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</row>
    <row r="184" spans="1:22" ht="15" customHeight="1" x14ac:dyDescent="0.25">
      <c r="A184" s="6">
        <v>183</v>
      </c>
      <c r="B184" s="3" t="s">
        <v>22</v>
      </c>
      <c r="C184" s="7">
        <v>39073</v>
      </c>
      <c r="D184" s="8">
        <f t="shared" si="5"/>
        <v>2.6231610376808291E-5</v>
      </c>
      <c r="E184" s="33">
        <v>0</v>
      </c>
      <c r="F184" s="34">
        <f t="shared" si="6"/>
        <v>0</v>
      </c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</row>
    <row r="185" spans="1:22" ht="15" customHeight="1" x14ac:dyDescent="0.25">
      <c r="A185" s="6">
        <v>184</v>
      </c>
      <c r="B185" s="3" t="s">
        <v>159</v>
      </c>
      <c r="C185" s="7">
        <v>38708</v>
      </c>
      <c r="D185" s="8">
        <f t="shared" si="5"/>
        <v>2.5986568076817633E-5</v>
      </c>
      <c r="E185" s="33">
        <v>259</v>
      </c>
      <c r="F185" s="34">
        <f t="shared" si="6"/>
        <v>6.7361959998959659E-3</v>
      </c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</row>
    <row r="186" spans="1:22" ht="15" customHeight="1" x14ac:dyDescent="0.25">
      <c r="A186" s="6">
        <v>185</v>
      </c>
      <c r="B186" s="3" t="s">
        <v>197</v>
      </c>
      <c r="C186" s="7">
        <v>37800</v>
      </c>
      <c r="D186" s="8">
        <f t="shared" si="5"/>
        <v>2.5376983396292924E-5</v>
      </c>
      <c r="E186" s="33">
        <v>0</v>
      </c>
      <c r="F186" s="34">
        <f t="shared" si="6"/>
        <v>0</v>
      </c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</row>
    <row r="187" spans="1:22" ht="15" customHeight="1" x14ac:dyDescent="0.25">
      <c r="A187" s="6">
        <v>186</v>
      </c>
      <c r="B187" s="3" t="s">
        <v>305</v>
      </c>
      <c r="C187" s="7">
        <v>36985</v>
      </c>
      <c r="D187" s="8">
        <f t="shared" si="5"/>
        <v>2.4829834151108303E-5</v>
      </c>
      <c r="E187" s="33">
        <v>36985</v>
      </c>
      <c r="F187" s="34" t="str">
        <f t="shared" si="6"/>
        <v/>
      </c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</row>
    <row r="188" spans="1:22" ht="15" customHeight="1" x14ac:dyDescent="0.25">
      <c r="A188" s="6">
        <v>187</v>
      </c>
      <c r="B188" s="3" t="s">
        <v>270</v>
      </c>
      <c r="C188" s="7">
        <v>35624</v>
      </c>
      <c r="D188" s="8">
        <f t="shared" si="5"/>
        <v>2.3916128479088336E-5</v>
      </c>
      <c r="E188" s="33">
        <v>8157</v>
      </c>
      <c r="F188" s="34">
        <f t="shared" si="6"/>
        <v>0.2969745512797175</v>
      </c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</row>
    <row r="189" spans="1:22" ht="15" customHeight="1" x14ac:dyDescent="0.25">
      <c r="A189" s="6">
        <v>188</v>
      </c>
      <c r="B189" s="3" t="s">
        <v>173</v>
      </c>
      <c r="C189" s="7">
        <v>34830</v>
      </c>
      <c r="D189" s="8">
        <f t="shared" si="5"/>
        <v>2.3383077558012766E-5</v>
      </c>
      <c r="E189" s="33">
        <v>14488</v>
      </c>
      <c r="F189" s="34">
        <f t="shared" si="6"/>
        <v>0.71222102054861858</v>
      </c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</row>
    <row r="190" spans="1:22" ht="15" customHeight="1" x14ac:dyDescent="0.25">
      <c r="A190" s="6">
        <v>189</v>
      </c>
      <c r="B190" s="3" t="s">
        <v>222</v>
      </c>
      <c r="C190" s="7">
        <v>34500</v>
      </c>
      <c r="D190" s="8">
        <f t="shared" si="5"/>
        <v>2.3161532464870526E-5</v>
      </c>
      <c r="E190" s="33">
        <v>0</v>
      </c>
      <c r="F190" s="34">
        <f t="shared" si="6"/>
        <v>0</v>
      </c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</row>
    <row r="191" spans="1:22" ht="15" customHeight="1" x14ac:dyDescent="0.25">
      <c r="A191" s="6">
        <v>190</v>
      </c>
      <c r="B191" s="3" t="s">
        <v>148</v>
      </c>
      <c r="C191" s="7">
        <v>31517.999999999996</v>
      </c>
      <c r="D191" s="8">
        <f t="shared" si="5"/>
        <v>2.1159570441385194E-5</v>
      </c>
      <c r="E191" s="33">
        <v>0</v>
      </c>
      <c r="F191" s="34">
        <f t="shared" si="6"/>
        <v>0</v>
      </c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</row>
    <row r="192" spans="1:22" ht="15" customHeight="1" x14ac:dyDescent="0.25">
      <c r="A192" s="6">
        <v>191</v>
      </c>
      <c r="B192" s="3" t="s">
        <v>233</v>
      </c>
      <c r="C192" s="7">
        <v>31432</v>
      </c>
      <c r="D192" s="8">
        <f t="shared" si="5"/>
        <v>2.1101834447414795E-5</v>
      </c>
      <c r="E192" s="33">
        <v>0</v>
      </c>
      <c r="F192" s="34">
        <f t="shared" si="6"/>
        <v>0</v>
      </c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</row>
    <row r="193" spans="1:22" ht="15" customHeight="1" x14ac:dyDescent="0.25">
      <c r="A193" s="6">
        <v>192</v>
      </c>
      <c r="B193" s="3" t="s">
        <v>142</v>
      </c>
      <c r="C193" s="7">
        <v>31167</v>
      </c>
      <c r="D193" s="8">
        <f t="shared" si="5"/>
        <v>2.0923927024133905E-5</v>
      </c>
      <c r="E193" s="33">
        <v>-4602</v>
      </c>
      <c r="F193" s="34">
        <f t="shared" si="6"/>
        <v>-0.12865889457351337</v>
      </c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ht="15" customHeight="1" x14ac:dyDescent="0.25">
      <c r="A194" s="6">
        <v>193</v>
      </c>
      <c r="B194" s="3" t="s">
        <v>313</v>
      </c>
      <c r="C194" s="7">
        <v>29362</v>
      </c>
      <c r="D194" s="8">
        <f t="shared" si="5"/>
        <v>1.9712142499522562E-5</v>
      </c>
      <c r="E194" s="33">
        <v>29362</v>
      </c>
      <c r="F194" s="34" t="str">
        <f t="shared" si="6"/>
        <v/>
      </c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ht="15" customHeight="1" x14ac:dyDescent="0.25">
      <c r="A195" s="6">
        <v>194</v>
      </c>
      <c r="B195" s="3" t="s">
        <v>191</v>
      </c>
      <c r="C195" s="7">
        <v>25451</v>
      </c>
      <c r="D195" s="8">
        <f t="shared" si="5"/>
        <v>1.7086497471403473E-5</v>
      </c>
      <c r="E195" s="33">
        <v>0</v>
      </c>
      <c r="F195" s="34">
        <f t="shared" ref="F195:F240" si="7">+IF(ISERR(E195/(C195-E195)),"",E195/(C195-E195))</f>
        <v>0</v>
      </c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ht="15" customHeight="1" x14ac:dyDescent="0.25">
      <c r="A196" s="6">
        <v>195</v>
      </c>
      <c r="B196" s="3" t="s">
        <v>299</v>
      </c>
      <c r="C196" s="7">
        <v>25000</v>
      </c>
      <c r="D196" s="8">
        <f t="shared" si="5"/>
        <v>1.678371917744241E-5</v>
      </c>
      <c r="E196" s="33">
        <v>0</v>
      </c>
      <c r="F196" s="34">
        <f t="shared" si="7"/>
        <v>0</v>
      </c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ht="15" customHeight="1" x14ac:dyDescent="0.25">
      <c r="A197" s="6">
        <v>196</v>
      </c>
      <c r="B197" s="3" t="s">
        <v>223</v>
      </c>
      <c r="C197" s="7">
        <v>24395</v>
      </c>
      <c r="D197" s="8">
        <f t="shared" si="5"/>
        <v>1.6377553173348303E-5</v>
      </c>
      <c r="E197" s="33">
        <v>146</v>
      </c>
      <c r="F197" s="34">
        <f t="shared" si="7"/>
        <v>6.0208668398696857E-3</v>
      </c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ht="15" customHeight="1" x14ac:dyDescent="0.25">
      <c r="A198" s="6">
        <v>197</v>
      </c>
      <c r="B198" s="3" t="s">
        <v>245</v>
      </c>
      <c r="C198" s="7">
        <v>24367</v>
      </c>
      <c r="D198" s="8">
        <f t="shared" si="5"/>
        <v>1.635875540786957E-5</v>
      </c>
      <c r="E198" s="33">
        <v>4727</v>
      </c>
      <c r="F198" s="34">
        <f t="shared" si="7"/>
        <v>0.24068228105906314</v>
      </c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ht="15" customHeight="1" x14ac:dyDescent="0.25">
      <c r="A199" s="6">
        <v>198</v>
      </c>
      <c r="B199" s="3" t="s">
        <v>187</v>
      </c>
      <c r="C199" s="7">
        <v>23861</v>
      </c>
      <c r="D199" s="8">
        <f t="shared" ref="D199:D240" si="8">+C199/$H$1</f>
        <v>1.6019052931718135E-5</v>
      </c>
      <c r="E199" s="33">
        <v>0</v>
      </c>
      <c r="F199" s="34">
        <f t="shared" si="7"/>
        <v>0</v>
      </c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ht="15" customHeight="1" x14ac:dyDescent="0.25">
      <c r="A200" s="6">
        <v>199</v>
      </c>
      <c r="B200" s="3" t="s">
        <v>243</v>
      </c>
      <c r="C200" s="7">
        <v>22200</v>
      </c>
      <c r="D200" s="8">
        <f t="shared" si="8"/>
        <v>1.4903942629568861E-5</v>
      </c>
      <c r="E200" s="33">
        <v>0</v>
      </c>
      <c r="F200" s="34">
        <f t="shared" si="7"/>
        <v>0</v>
      </c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ht="15" customHeight="1" x14ac:dyDescent="0.25">
      <c r="A201" s="6">
        <v>200</v>
      </c>
      <c r="B201" s="3" t="s">
        <v>244</v>
      </c>
      <c r="C201" s="7">
        <v>21160</v>
      </c>
      <c r="D201" s="8">
        <f t="shared" si="8"/>
        <v>1.4205739911787256E-5</v>
      </c>
      <c r="E201" s="33">
        <v>-9651</v>
      </c>
      <c r="F201" s="34">
        <f t="shared" si="7"/>
        <v>-0.31323228717016649</v>
      </c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ht="15" customHeight="1" x14ac:dyDescent="0.25">
      <c r="A202" s="6">
        <v>201</v>
      </c>
      <c r="B202" s="3" t="s">
        <v>141</v>
      </c>
      <c r="C202" s="7">
        <v>19803</v>
      </c>
      <c r="D202" s="8">
        <f t="shared" si="8"/>
        <v>1.3294719634835682E-5</v>
      </c>
      <c r="E202" s="33">
        <v>-2302</v>
      </c>
      <c r="F202" s="34">
        <f t="shared" si="7"/>
        <v>-0.10413933499208324</v>
      </c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ht="15" customHeight="1" x14ac:dyDescent="0.25">
      <c r="A203" s="6">
        <v>202</v>
      </c>
      <c r="B203" s="3" t="s">
        <v>196</v>
      </c>
      <c r="C203" s="7">
        <v>19257</v>
      </c>
      <c r="D203" s="8">
        <f t="shared" si="8"/>
        <v>1.2928163208000339E-5</v>
      </c>
      <c r="E203" s="33">
        <v>0</v>
      </c>
      <c r="F203" s="34">
        <f t="shared" si="7"/>
        <v>0</v>
      </c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ht="15" customHeight="1" x14ac:dyDescent="0.25">
      <c r="A204" s="6">
        <v>203</v>
      </c>
      <c r="B204" s="3" t="s">
        <v>154</v>
      </c>
      <c r="C204" s="7">
        <v>19216</v>
      </c>
      <c r="D204" s="8">
        <f t="shared" si="8"/>
        <v>1.2900637908549334E-5</v>
      </c>
      <c r="E204" s="33">
        <v>0</v>
      </c>
      <c r="F204" s="34">
        <f t="shared" si="7"/>
        <v>0</v>
      </c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ht="15" customHeight="1" x14ac:dyDescent="0.25">
      <c r="A205" s="6">
        <v>204</v>
      </c>
      <c r="B205" s="3" t="s">
        <v>158</v>
      </c>
      <c r="C205" s="7">
        <v>18027</v>
      </c>
      <c r="D205" s="8">
        <f t="shared" si="8"/>
        <v>1.2102404224470172E-5</v>
      </c>
      <c r="E205" s="33">
        <v>362</v>
      </c>
      <c r="F205" s="34">
        <f t="shared" si="7"/>
        <v>2.0492499292386075E-2</v>
      </c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ht="15" customHeight="1" x14ac:dyDescent="0.25">
      <c r="A206" s="6">
        <v>205</v>
      </c>
      <c r="B206" s="3" t="s">
        <v>200</v>
      </c>
      <c r="C206" s="7">
        <v>18000</v>
      </c>
      <c r="D206" s="8">
        <f t="shared" si="8"/>
        <v>1.2084277807758536E-5</v>
      </c>
      <c r="E206" s="33">
        <v>0</v>
      </c>
      <c r="F206" s="34">
        <f t="shared" si="7"/>
        <v>0</v>
      </c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ht="15" customHeight="1" x14ac:dyDescent="0.25">
      <c r="A207" s="6">
        <v>206</v>
      </c>
      <c r="B207" s="3" t="s">
        <v>314</v>
      </c>
      <c r="C207" s="7">
        <v>18000</v>
      </c>
      <c r="D207" s="8">
        <f t="shared" si="8"/>
        <v>1.2084277807758536E-5</v>
      </c>
      <c r="E207" s="33">
        <v>18000</v>
      </c>
      <c r="F207" s="34" t="str">
        <f t="shared" si="7"/>
        <v/>
      </c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ht="15" customHeight="1" x14ac:dyDescent="0.25">
      <c r="A208" s="6">
        <v>207</v>
      </c>
      <c r="B208" s="3" t="s">
        <v>182</v>
      </c>
      <c r="C208" s="7">
        <v>17000</v>
      </c>
      <c r="D208" s="8">
        <f t="shared" si="8"/>
        <v>1.1412929040660839E-5</v>
      </c>
      <c r="E208" s="33">
        <v>0</v>
      </c>
      <c r="F208" s="34">
        <f t="shared" si="7"/>
        <v>0</v>
      </c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ht="15" customHeight="1" x14ac:dyDescent="0.25">
      <c r="A209" s="6">
        <v>208</v>
      </c>
      <c r="B209" s="3" t="s">
        <v>33</v>
      </c>
      <c r="C209" s="7">
        <v>15000</v>
      </c>
      <c r="D209" s="8">
        <f t="shared" si="8"/>
        <v>1.0070231506465447E-5</v>
      </c>
      <c r="E209" s="33">
        <v>0</v>
      </c>
      <c r="F209" s="34">
        <f t="shared" si="7"/>
        <v>0</v>
      </c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ht="15" customHeight="1" x14ac:dyDescent="0.25">
      <c r="A210" s="6">
        <v>209</v>
      </c>
      <c r="B210" s="3" t="s">
        <v>170</v>
      </c>
      <c r="C210" s="7">
        <v>14921</v>
      </c>
      <c r="D210" s="8">
        <f t="shared" si="8"/>
        <v>1.0017194953864729E-5</v>
      </c>
      <c r="E210" s="33">
        <v>0</v>
      </c>
      <c r="F210" s="34">
        <f t="shared" si="7"/>
        <v>0</v>
      </c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ht="15" customHeight="1" x14ac:dyDescent="0.25">
      <c r="A211" s="6">
        <v>210</v>
      </c>
      <c r="B211" s="3" t="s">
        <v>120</v>
      </c>
      <c r="C211" s="7">
        <v>14355</v>
      </c>
      <c r="D211" s="8">
        <f t="shared" si="8"/>
        <v>9.6372115516874324E-6</v>
      </c>
      <c r="E211" s="33">
        <v>0</v>
      </c>
      <c r="F211" s="34">
        <f t="shared" si="7"/>
        <v>0</v>
      </c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ht="15" customHeight="1" x14ac:dyDescent="0.25">
      <c r="A212" s="6">
        <v>211</v>
      </c>
      <c r="B212" s="3" t="s">
        <v>315</v>
      </c>
      <c r="C212" s="7">
        <v>13884</v>
      </c>
      <c r="D212" s="8">
        <f t="shared" si="8"/>
        <v>9.3210062823844173E-6</v>
      </c>
      <c r="E212" s="33">
        <v>13884</v>
      </c>
      <c r="F212" s="34" t="str">
        <f t="shared" si="7"/>
        <v/>
      </c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ht="15" customHeight="1" x14ac:dyDescent="0.25">
      <c r="A213" s="6">
        <v>212</v>
      </c>
      <c r="B213" s="3" t="s">
        <v>272</v>
      </c>
      <c r="C213" s="7">
        <v>13113</v>
      </c>
      <c r="D213" s="8">
        <f t="shared" si="8"/>
        <v>8.8033963829520931E-6</v>
      </c>
      <c r="E213" s="33">
        <v>-23</v>
      </c>
      <c r="F213" s="34">
        <f t="shared" si="7"/>
        <v>-1.7509135200974421E-3</v>
      </c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ht="15" customHeight="1" x14ac:dyDescent="0.25">
      <c r="A214" s="6">
        <v>213</v>
      </c>
      <c r="B214" s="3" t="s">
        <v>156</v>
      </c>
      <c r="C214" s="7">
        <v>12000</v>
      </c>
      <c r="D214" s="8">
        <f t="shared" si="8"/>
        <v>8.0561852051723573E-6</v>
      </c>
      <c r="E214" s="33">
        <v>0</v>
      </c>
      <c r="F214" s="34">
        <f t="shared" si="7"/>
        <v>0</v>
      </c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ht="15" customHeight="1" x14ac:dyDescent="0.25">
      <c r="A215" s="6">
        <v>214</v>
      </c>
      <c r="B215" s="3" t="s">
        <v>274</v>
      </c>
      <c r="C215" s="7">
        <v>11678</v>
      </c>
      <c r="D215" s="8">
        <f t="shared" si="8"/>
        <v>7.8400109021668979E-6</v>
      </c>
      <c r="E215" s="33">
        <v>1667</v>
      </c>
      <c r="F215" s="34">
        <f t="shared" si="7"/>
        <v>0.16651683148536608</v>
      </c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ht="15" customHeight="1" x14ac:dyDescent="0.25">
      <c r="A216" s="6">
        <v>215</v>
      </c>
      <c r="B216" s="3" t="s">
        <v>198</v>
      </c>
      <c r="C216" s="7">
        <v>10974</v>
      </c>
      <c r="D216" s="8">
        <f t="shared" si="8"/>
        <v>7.3673813701301203E-6</v>
      </c>
      <c r="E216" s="33">
        <v>0</v>
      </c>
      <c r="F216" s="34">
        <f t="shared" si="7"/>
        <v>0</v>
      </c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ht="15" customHeight="1" x14ac:dyDescent="0.25">
      <c r="A217" s="6">
        <v>216</v>
      </c>
      <c r="B217" s="3" t="s">
        <v>167</v>
      </c>
      <c r="C217" s="7">
        <v>10618</v>
      </c>
      <c r="D217" s="8">
        <f t="shared" si="8"/>
        <v>7.1283812090433403E-6</v>
      </c>
      <c r="E217" s="33">
        <v>0</v>
      </c>
      <c r="F217" s="34">
        <f t="shared" si="7"/>
        <v>0</v>
      </c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ht="15" customHeight="1" x14ac:dyDescent="0.25">
      <c r="A218" s="6">
        <v>217</v>
      </c>
      <c r="B218" s="3" t="s">
        <v>301</v>
      </c>
      <c r="C218" s="7">
        <v>10527</v>
      </c>
      <c r="D218" s="8">
        <f t="shared" si="8"/>
        <v>7.0672884712374499E-6</v>
      </c>
      <c r="E218" s="33">
        <v>0</v>
      </c>
      <c r="F218" s="34">
        <f t="shared" si="7"/>
        <v>0</v>
      </c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ht="15" customHeight="1" x14ac:dyDescent="0.25">
      <c r="A219" s="6">
        <v>218</v>
      </c>
      <c r="B219" s="3" t="s">
        <v>171</v>
      </c>
      <c r="C219" s="7">
        <v>9547</v>
      </c>
      <c r="D219" s="8">
        <f t="shared" si="8"/>
        <v>6.4093666794817076E-6</v>
      </c>
      <c r="E219" s="33">
        <v>0</v>
      </c>
      <c r="F219" s="34">
        <f t="shared" si="7"/>
        <v>0</v>
      </c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ht="15" customHeight="1" x14ac:dyDescent="0.25">
      <c r="A220" s="6">
        <v>219</v>
      </c>
      <c r="B220" s="3" t="s">
        <v>166</v>
      </c>
      <c r="C220" s="7">
        <v>6855</v>
      </c>
      <c r="D220" s="8">
        <f t="shared" si="8"/>
        <v>4.6020957984547091E-6</v>
      </c>
      <c r="E220" s="33">
        <v>0</v>
      </c>
      <c r="F220" s="34">
        <f t="shared" si="7"/>
        <v>0</v>
      </c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ht="15" customHeight="1" x14ac:dyDescent="0.25">
      <c r="A221" s="6">
        <v>220</v>
      </c>
      <c r="B221" s="3" t="s">
        <v>273</v>
      </c>
      <c r="C221" s="7">
        <v>6847</v>
      </c>
      <c r="D221" s="8">
        <f t="shared" si="8"/>
        <v>4.5967250083179275E-6</v>
      </c>
      <c r="E221" s="33">
        <v>0</v>
      </c>
      <c r="F221" s="34">
        <f t="shared" si="7"/>
        <v>0</v>
      </c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ht="15" customHeight="1" x14ac:dyDescent="0.25">
      <c r="A222" s="6">
        <v>221</v>
      </c>
      <c r="B222" s="3" t="s">
        <v>276</v>
      </c>
      <c r="C222" s="7">
        <v>6675</v>
      </c>
      <c r="D222" s="8">
        <f t="shared" si="8"/>
        <v>4.4812530203771237E-6</v>
      </c>
      <c r="E222" s="33">
        <v>0</v>
      </c>
      <c r="F222" s="34">
        <f t="shared" si="7"/>
        <v>0</v>
      </c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ht="15" customHeight="1" x14ac:dyDescent="0.25">
      <c r="A223" s="6">
        <v>222</v>
      </c>
      <c r="B223" s="3" t="s">
        <v>217</v>
      </c>
      <c r="C223" s="7">
        <v>6273</v>
      </c>
      <c r="D223" s="8">
        <f t="shared" si="8"/>
        <v>4.2113708160038498E-6</v>
      </c>
      <c r="E223" s="33">
        <v>-59000</v>
      </c>
      <c r="F223" s="34">
        <f t="shared" si="7"/>
        <v>-0.90389594472446499</v>
      </c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ht="15" customHeight="1" x14ac:dyDescent="0.25">
      <c r="A224" s="6">
        <v>223</v>
      </c>
      <c r="B224" s="3" t="s">
        <v>188</v>
      </c>
      <c r="C224" s="7">
        <v>6254</v>
      </c>
      <c r="D224" s="8">
        <f t="shared" si="8"/>
        <v>4.1986151894289932E-6</v>
      </c>
      <c r="E224" s="33">
        <v>0</v>
      </c>
      <c r="F224" s="34">
        <f t="shared" si="7"/>
        <v>0</v>
      </c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ht="15" customHeight="1" x14ac:dyDescent="0.25">
      <c r="A225" s="6">
        <v>224</v>
      </c>
      <c r="B225" s="3" t="s">
        <v>121</v>
      </c>
      <c r="C225" s="7">
        <v>5861</v>
      </c>
      <c r="D225" s="8">
        <f t="shared" si="8"/>
        <v>3.934775123959599E-6</v>
      </c>
      <c r="E225" s="33">
        <v>0</v>
      </c>
      <c r="F225" s="34">
        <f t="shared" si="7"/>
        <v>0</v>
      </c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ht="15" customHeight="1" x14ac:dyDescent="0.25">
      <c r="A226" s="6">
        <v>225</v>
      </c>
      <c r="B226" s="3" t="s">
        <v>249</v>
      </c>
      <c r="C226" s="3">
        <v>5473</v>
      </c>
      <c r="D226" s="8">
        <f>+C226/$H$1</f>
        <v>3.6742918023256925E-6</v>
      </c>
      <c r="E226" s="33">
        <v>0</v>
      </c>
      <c r="F226" s="34">
        <f t="shared" si="7"/>
        <v>0</v>
      </c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ht="15" customHeight="1" x14ac:dyDescent="0.25">
      <c r="A227" s="6">
        <v>226</v>
      </c>
      <c r="B227" s="3" t="s">
        <v>235</v>
      </c>
      <c r="C227" s="7">
        <v>4900</v>
      </c>
      <c r="D227" s="8">
        <f t="shared" si="8"/>
        <v>3.2896089587787124E-6</v>
      </c>
      <c r="E227" s="33">
        <v>353</v>
      </c>
      <c r="F227" s="34">
        <f t="shared" si="7"/>
        <v>7.7633604574444695E-2</v>
      </c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ht="15" customHeight="1" x14ac:dyDescent="0.25">
      <c r="A228" s="6">
        <v>227</v>
      </c>
      <c r="B228" s="3" t="s">
        <v>275</v>
      </c>
      <c r="C228" s="7">
        <v>4582</v>
      </c>
      <c r="D228" s="8">
        <f t="shared" si="8"/>
        <v>3.0761200508416451E-6</v>
      </c>
      <c r="E228" s="33">
        <v>0</v>
      </c>
      <c r="F228" s="34">
        <f t="shared" si="7"/>
        <v>0</v>
      </c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ht="15" customHeight="1" x14ac:dyDescent="0.25">
      <c r="A229" s="6">
        <v>228</v>
      </c>
      <c r="B229" s="3" t="s">
        <v>189</v>
      </c>
      <c r="C229" s="7">
        <v>4103</v>
      </c>
      <c r="D229" s="8">
        <f t="shared" si="8"/>
        <v>2.7545439914018482E-6</v>
      </c>
      <c r="E229" s="33">
        <v>0</v>
      </c>
      <c r="F229" s="34">
        <f t="shared" si="7"/>
        <v>0</v>
      </c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ht="15" customHeight="1" x14ac:dyDescent="0.25">
      <c r="A230" s="6">
        <v>229</v>
      </c>
      <c r="B230" s="3" t="s">
        <v>136</v>
      </c>
      <c r="C230" s="7">
        <v>3511</v>
      </c>
      <c r="D230" s="8">
        <f t="shared" si="8"/>
        <v>2.357105521280012E-6</v>
      </c>
      <c r="E230" s="33">
        <v>0</v>
      </c>
      <c r="F230" s="34">
        <f t="shared" si="7"/>
        <v>0</v>
      </c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ht="15" customHeight="1" x14ac:dyDescent="0.25">
      <c r="A231" s="6">
        <v>230</v>
      </c>
      <c r="B231" s="3" t="s">
        <v>237</v>
      </c>
      <c r="C231" s="7">
        <v>2839</v>
      </c>
      <c r="D231" s="8">
        <f t="shared" si="8"/>
        <v>1.9059591497903601E-6</v>
      </c>
      <c r="E231" s="33">
        <v>0</v>
      </c>
      <c r="F231" s="34">
        <f t="shared" si="7"/>
        <v>0</v>
      </c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ht="15" customHeight="1" x14ac:dyDescent="0.25">
      <c r="A232" s="6">
        <v>231</v>
      </c>
      <c r="B232" s="3" t="s">
        <v>277</v>
      </c>
      <c r="C232" s="7">
        <v>2831</v>
      </c>
      <c r="D232" s="8">
        <f t="shared" si="8"/>
        <v>1.9005883596535785E-6</v>
      </c>
      <c r="E232" s="33">
        <v>0</v>
      </c>
      <c r="F232" s="34">
        <f t="shared" si="7"/>
        <v>0</v>
      </c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ht="15" customHeight="1" x14ac:dyDescent="0.25">
      <c r="A233" s="6">
        <v>232</v>
      </c>
      <c r="B233" s="3" t="s">
        <v>172</v>
      </c>
      <c r="C233" s="7">
        <v>2800</v>
      </c>
      <c r="D233" s="8">
        <f t="shared" si="8"/>
        <v>1.8797765478735499E-6</v>
      </c>
      <c r="E233" s="33">
        <v>-1800</v>
      </c>
      <c r="F233" s="34">
        <f t="shared" si="7"/>
        <v>-0.39130434782608697</v>
      </c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ht="15" customHeight="1" x14ac:dyDescent="0.25">
      <c r="A234" s="6">
        <v>233</v>
      </c>
      <c r="B234" s="3" t="s">
        <v>278</v>
      </c>
      <c r="C234" s="7">
        <v>2460</v>
      </c>
      <c r="D234" s="8">
        <f t="shared" si="8"/>
        <v>1.6515179670603331E-6</v>
      </c>
      <c r="E234" s="33">
        <v>0</v>
      </c>
      <c r="F234" s="34">
        <f t="shared" si="7"/>
        <v>0</v>
      </c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ht="15" customHeight="1" x14ac:dyDescent="0.25">
      <c r="A235" s="6">
        <v>234</v>
      </c>
      <c r="B235" s="3" t="s">
        <v>279</v>
      </c>
      <c r="C235" s="7">
        <v>1173</v>
      </c>
      <c r="D235" s="8">
        <f t="shared" si="8"/>
        <v>7.8749210380559792E-7</v>
      </c>
      <c r="E235" s="33">
        <v>-2</v>
      </c>
      <c r="F235" s="34">
        <f t="shared" si="7"/>
        <v>-1.7021276595744681E-3</v>
      </c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ht="15" customHeight="1" x14ac:dyDescent="0.25">
      <c r="A236" s="6">
        <v>235</v>
      </c>
      <c r="B236" s="3" t="s">
        <v>280</v>
      </c>
      <c r="C236" s="7">
        <v>864</v>
      </c>
      <c r="D236" s="8">
        <f t="shared" si="8"/>
        <v>5.8004533477240974E-7</v>
      </c>
      <c r="E236" s="33">
        <v>0</v>
      </c>
      <c r="F236" s="34">
        <f t="shared" si="7"/>
        <v>0</v>
      </c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ht="15" customHeight="1" x14ac:dyDescent="0.25">
      <c r="A237" s="6">
        <v>236</v>
      </c>
      <c r="B237" s="3" t="s">
        <v>282</v>
      </c>
      <c r="C237" s="7">
        <v>581</v>
      </c>
      <c r="D237" s="8">
        <f t="shared" si="8"/>
        <v>3.900536336837616E-7</v>
      </c>
      <c r="E237" s="33">
        <v>72</v>
      </c>
      <c r="F237" s="34">
        <f t="shared" si="7"/>
        <v>0.14145383104125736</v>
      </c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ht="15" customHeight="1" x14ac:dyDescent="0.25">
      <c r="A238" s="6">
        <v>237</v>
      </c>
      <c r="B238" s="3" t="s">
        <v>281</v>
      </c>
      <c r="C238" s="7">
        <v>537</v>
      </c>
      <c r="D238" s="8">
        <f t="shared" si="8"/>
        <v>3.6051428793146295E-7</v>
      </c>
      <c r="E238" s="33">
        <v>3</v>
      </c>
      <c r="F238" s="34">
        <f t="shared" si="7"/>
        <v>5.6179775280898875E-3</v>
      </c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ht="15" customHeight="1" x14ac:dyDescent="0.25">
      <c r="A239" s="6">
        <v>238</v>
      </c>
      <c r="B239" s="3" t="s">
        <v>246</v>
      </c>
      <c r="C239" s="7">
        <v>170</v>
      </c>
      <c r="D239" s="8">
        <f t="shared" si="8"/>
        <v>1.1412929040660839E-7</v>
      </c>
      <c r="E239" s="33">
        <v>-7698</v>
      </c>
      <c r="F239" s="34">
        <f t="shared" si="7"/>
        <v>-0.97839349262836806</v>
      </c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ht="15" customHeight="1" x14ac:dyDescent="0.25">
      <c r="A240" s="6">
        <v>239</v>
      </c>
      <c r="B240" s="3" t="s">
        <v>283</v>
      </c>
      <c r="C240" s="7">
        <v>10</v>
      </c>
      <c r="D240" s="8">
        <f t="shared" si="8"/>
        <v>6.7134876709769639E-9</v>
      </c>
      <c r="E240" s="33">
        <v>0</v>
      </c>
      <c r="F240" s="34">
        <f t="shared" si="7"/>
        <v>0</v>
      </c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6" ht="15" customHeight="1" thickBot="1" x14ac:dyDescent="0.3">
      <c r="A241" s="11"/>
      <c r="B241" s="11" t="s">
        <v>73</v>
      </c>
      <c r="C241" s="12">
        <f>+SUBTOTAL(9,C2:C240)</f>
        <v>374500876</v>
      </c>
      <c r="D241" s="13">
        <f>+C241/$H$1</f>
        <v>0.25142070137960726</v>
      </c>
      <c r="E241" s="14">
        <f>+SUBTOTAL(9,E2:E240)</f>
        <v>6152811</v>
      </c>
      <c r="F241" s="15">
        <f>+IF(ISERR(E241/(C241-E241)),0,E241/(C241-E241))</f>
        <v>1.6703796177129367E-2</v>
      </c>
    </row>
  </sheetData>
  <pageMargins left="0.7" right="0.7" top="0.75" bottom="0.75" header="0.3" footer="0.3"/>
  <pageSetup paperSize="9" orientation="portrait" r:id="rId1"/>
  <ignoredErrors>
    <ignoredError sqref="D2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5"/>
  <sheetViews>
    <sheetView showGridLines="0" zoomScale="85" zoomScaleNormal="85" workbookViewId="0"/>
  </sheetViews>
  <sheetFormatPr defaultColWidth="8.85546875" defaultRowHeight="15" customHeight="1" x14ac:dyDescent="0.25"/>
  <cols>
    <col min="1" max="1" width="19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8" width="8.85546875" style="3"/>
    <col min="9" max="12" width="8.85546875" style="3" customWidth="1"/>
    <col min="13" max="16384" width="8.85546875" style="3"/>
  </cols>
  <sheetData>
    <row r="1" spans="1:13" ht="19.899999999999999" customHeight="1" thickBot="1" x14ac:dyDescent="0.3">
      <c r="A1" s="16" t="s">
        <v>77</v>
      </c>
      <c r="B1" s="2" t="s">
        <v>75</v>
      </c>
      <c r="C1" s="2" t="s">
        <v>124</v>
      </c>
      <c r="D1" s="2" t="s">
        <v>125</v>
      </c>
    </row>
    <row r="2" spans="1:13" ht="15" customHeight="1" thickTop="1" x14ac:dyDescent="0.25">
      <c r="A2" s="3" t="s">
        <v>36</v>
      </c>
      <c r="B2" s="7">
        <v>142130410</v>
      </c>
      <c r="C2" s="9">
        <v>2348269</v>
      </c>
      <c r="D2" s="10">
        <f>+C2/(B2-C2)</f>
        <v>1.6799492289934236E-2</v>
      </c>
      <c r="E2" s="17">
        <f>+B2/$B$6</f>
        <v>0.37951956619722299</v>
      </c>
    </row>
    <row r="3" spans="1:13" ht="12.75" x14ac:dyDescent="0.25">
      <c r="A3" s="3" t="s">
        <v>37</v>
      </c>
      <c r="B3" s="7">
        <v>139544450</v>
      </c>
      <c r="C3" s="9">
        <v>5853808</v>
      </c>
      <c r="D3" s="10">
        <f>+C3/(B3-C3)</f>
        <v>4.3786221028095595E-2</v>
      </c>
      <c r="E3" s="17">
        <f>+B3/$B$6</f>
        <v>0.37261448221552357</v>
      </c>
    </row>
    <row r="4" spans="1:13" ht="12.75" x14ac:dyDescent="0.25">
      <c r="A4" s="3" t="s">
        <v>38</v>
      </c>
      <c r="B4" s="7">
        <v>63944160</v>
      </c>
      <c r="C4" s="9">
        <v>-4003808</v>
      </c>
      <c r="D4" s="10">
        <f>+C4/(B4-C4)</f>
        <v>-5.8924617142340444E-2</v>
      </c>
      <c r="E4" s="17">
        <f>+B4/$B$6</f>
        <v>0.17074502116785437</v>
      </c>
    </row>
    <row r="5" spans="1:13" ht="12.75" x14ac:dyDescent="0.25">
      <c r="A5" s="3" t="s">
        <v>39</v>
      </c>
      <c r="B5" s="7">
        <v>28881856</v>
      </c>
      <c r="C5" s="9">
        <v>1954542</v>
      </c>
      <c r="D5" s="10">
        <f>+C5/(B5-C5)</f>
        <v>7.2585850931882773E-2</v>
      </c>
      <c r="E5" s="17">
        <f>+B5/$B$6</f>
        <v>7.7120930419399075E-2</v>
      </c>
    </row>
    <row r="6" spans="1:13" ht="15.75" thickBot="1" x14ac:dyDescent="0.3">
      <c r="A6" s="11" t="s">
        <v>73</v>
      </c>
      <c r="B6" s="12">
        <f>+SUM(B2:B5)</f>
        <v>374500876</v>
      </c>
      <c r="C6" s="14">
        <f>+SUM(C2:C5)</f>
        <v>6152811</v>
      </c>
      <c r="D6" s="15">
        <f>+C6/(B6-C6)</f>
        <v>1.6703796177129367E-2</v>
      </c>
      <c r="K6"/>
      <c r="L6"/>
      <c r="M6"/>
    </row>
    <row r="7" spans="1:13" x14ac:dyDescent="0.25">
      <c r="C7" s="7"/>
      <c r="K7"/>
      <c r="L7"/>
      <c r="M7"/>
    </row>
    <row r="8" spans="1:13" x14ac:dyDescent="0.25">
      <c r="C8" s="7"/>
      <c r="K8"/>
      <c r="L8"/>
      <c r="M8"/>
    </row>
    <row r="9" spans="1:13" x14ac:dyDescent="0.25">
      <c r="C9" s="7"/>
      <c r="K9"/>
      <c r="L9"/>
      <c r="M9"/>
    </row>
    <row r="10" spans="1:13" x14ac:dyDescent="0.25">
      <c r="D10" s="8"/>
      <c r="K10"/>
      <c r="L10"/>
      <c r="M10"/>
    </row>
    <row r="11" spans="1:13" x14ac:dyDescent="0.25">
      <c r="D11" s="8"/>
      <c r="K11"/>
      <c r="L11"/>
      <c r="M11"/>
    </row>
    <row r="12" spans="1:13" x14ac:dyDescent="0.25">
      <c r="D12" s="8"/>
      <c r="K12"/>
      <c r="L12"/>
      <c r="M12"/>
    </row>
    <row r="13" spans="1:13" x14ac:dyDescent="0.25">
      <c r="D13" s="8"/>
      <c r="K13"/>
      <c r="L13"/>
      <c r="M13"/>
    </row>
    <row r="14" spans="1:13" x14ac:dyDescent="0.25">
      <c r="D14" s="8"/>
      <c r="K14"/>
      <c r="L14"/>
      <c r="M14"/>
    </row>
    <row r="15" spans="1:13" x14ac:dyDescent="0.25">
      <c r="K15"/>
      <c r="L15"/>
      <c r="M15"/>
    </row>
    <row r="16" spans="1:13" x14ac:dyDescent="0.25">
      <c r="K16"/>
      <c r="L16"/>
      <c r="M16"/>
    </row>
    <row r="17" spans="1:13" x14ac:dyDescent="0.25">
      <c r="K17"/>
      <c r="L17"/>
      <c r="M17"/>
    </row>
    <row r="18" spans="1:13" x14ac:dyDescent="0.25">
      <c r="K18"/>
      <c r="L18"/>
      <c r="M18"/>
    </row>
    <row r="19" spans="1:13" x14ac:dyDescent="0.25">
      <c r="K19"/>
      <c r="L19"/>
      <c r="M19"/>
    </row>
    <row r="20" spans="1:13" x14ac:dyDescent="0.25">
      <c r="K20"/>
      <c r="L20"/>
      <c r="M20"/>
    </row>
    <row r="21" spans="1:13" x14ac:dyDescent="0.25">
      <c r="K21"/>
      <c r="L21"/>
      <c r="M21"/>
    </row>
    <row r="22" spans="1:13" x14ac:dyDescent="0.25">
      <c r="K22"/>
      <c r="L22"/>
      <c r="M22"/>
    </row>
    <row r="23" spans="1:13" x14ac:dyDescent="0.25">
      <c r="K23"/>
      <c r="L23"/>
      <c r="M23"/>
    </row>
    <row r="24" spans="1:13" x14ac:dyDescent="0.25">
      <c r="A24" s="18" t="s">
        <v>78</v>
      </c>
      <c r="K24"/>
      <c r="L24"/>
    </row>
    <row r="25" spans="1:13" x14ac:dyDescent="0.25">
      <c r="K25"/>
      <c r="L25"/>
    </row>
    <row r="26" spans="1:13" x14ac:dyDescent="0.25">
      <c r="K26"/>
      <c r="L26"/>
    </row>
    <row r="27" spans="1:13" x14ac:dyDescent="0.25">
      <c r="A27" s="5" t="s">
        <v>316</v>
      </c>
      <c r="K27"/>
      <c r="L27"/>
    </row>
    <row r="28" spans="1:13" x14ac:dyDescent="0.25">
      <c r="I28"/>
      <c r="J28"/>
      <c r="K28"/>
      <c r="L28"/>
    </row>
    <row r="29" spans="1:13" x14ac:dyDescent="0.25">
      <c r="I29"/>
      <c r="J29"/>
      <c r="K29"/>
      <c r="L29"/>
    </row>
    <row r="30" spans="1:13" x14ac:dyDescent="0.25">
      <c r="I30"/>
      <c r="J30"/>
      <c r="K30"/>
      <c r="L30"/>
    </row>
    <row r="31" spans="1:13" x14ac:dyDescent="0.25">
      <c r="I31"/>
      <c r="J31"/>
      <c r="K31"/>
      <c r="L31"/>
    </row>
    <row r="32" spans="1:13" x14ac:dyDescent="0.25">
      <c r="I32"/>
    </row>
    <row r="33" ht="12.75" x14ac:dyDescent="0.25"/>
    <row r="34" ht="12.75" x14ac:dyDescent="0.25"/>
    <row r="3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5"/>
  <sheetViews>
    <sheetView showGridLines="0" zoomScale="85" zoomScaleNormal="85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5" ht="19.899999999999999" customHeight="1" thickBot="1" x14ac:dyDescent="0.3">
      <c r="A1" s="16" t="s">
        <v>79</v>
      </c>
      <c r="B1" s="2" t="s">
        <v>75</v>
      </c>
      <c r="C1" s="2" t="s">
        <v>124</v>
      </c>
      <c r="D1" s="2" t="s">
        <v>125</v>
      </c>
    </row>
    <row r="2" spans="1:5" ht="15" customHeight="1" thickTop="1" x14ac:dyDescent="0.25">
      <c r="A2" s="3" t="s">
        <v>40</v>
      </c>
      <c r="B2" s="7">
        <v>91522798</v>
      </c>
      <c r="C2" s="9">
        <v>567959</v>
      </c>
      <c r="D2" s="10">
        <f t="shared" ref="D2:D11" si="0">+C2/(B2-C2)</f>
        <v>6.2444066334942337E-3</v>
      </c>
      <c r="E2" s="17">
        <f t="shared" ref="E2:E10" si="1">+B2/$B$11</f>
        <v>0.24458322835576624</v>
      </c>
    </row>
    <row r="3" spans="1:5" ht="12.75" x14ac:dyDescent="0.25">
      <c r="A3" s="3" t="s">
        <v>41</v>
      </c>
      <c r="B3" s="7">
        <v>170630290</v>
      </c>
      <c r="C3" s="9">
        <v>2625955</v>
      </c>
      <c r="D3" s="10">
        <f t="shared" si="0"/>
        <v>1.5630281206731957E-2</v>
      </c>
      <c r="E3" s="17">
        <f t="shared" si="1"/>
        <v>0.45598810455380329</v>
      </c>
    </row>
    <row r="4" spans="1:5" ht="12.75" x14ac:dyDescent="0.25">
      <c r="A4" s="3" t="s">
        <v>42</v>
      </c>
      <c r="B4" s="7">
        <v>15348765</v>
      </c>
      <c r="C4" s="9">
        <v>706385</v>
      </c>
      <c r="D4" s="10">
        <f t="shared" si="0"/>
        <v>4.824249882874232E-2</v>
      </c>
      <c r="E4" s="17">
        <f t="shared" si="1"/>
        <v>4.1017654366008266E-2</v>
      </c>
    </row>
    <row r="5" spans="1:5" ht="12.75" x14ac:dyDescent="0.25">
      <c r="A5" s="3" t="s">
        <v>43</v>
      </c>
      <c r="B5" s="7">
        <v>12596655</v>
      </c>
      <c r="C5" s="9">
        <v>1062886</v>
      </c>
      <c r="D5" s="10">
        <f t="shared" si="0"/>
        <v>9.2154264577346739E-2</v>
      </c>
      <c r="E5" s="17">
        <f t="shared" si="1"/>
        <v>3.3662984673871146E-2</v>
      </c>
    </row>
    <row r="6" spans="1:5" ht="12.75" x14ac:dyDescent="0.25">
      <c r="A6" s="3" t="s">
        <v>44</v>
      </c>
      <c r="B6" s="7">
        <v>11126380</v>
      </c>
      <c r="C6" s="9">
        <v>5896572</v>
      </c>
      <c r="D6" s="10">
        <f t="shared" si="0"/>
        <v>1.1274930169520563</v>
      </c>
      <c r="E6" s="17">
        <f t="shared" si="1"/>
        <v>2.9733858664515812E-2</v>
      </c>
    </row>
    <row r="7" spans="1:5" ht="12.75" x14ac:dyDescent="0.25">
      <c r="A7" s="3" t="s">
        <v>45</v>
      </c>
      <c r="B7" s="7">
        <v>9175818</v>
      </c>
      <c r="C7" s="9">
        <v>242024</v>
      </c>
      <c r="D7" s="10">
        <f t="shared" si="0"/>
        <v>2.7090841808082883E-2</v>
      </c>
      <c r="E7" s="17">
        <f t="shared" si="1"/>
        <v>2.452122573049996E-2</v>
      </c>
    </row>
    <row r="8" spans="1:5" ht="12.75" x14ac:dyDescent="0.25">
      <c r="A8" s="3" t="s">
        <v>46</v>
      </c>
      <c r="B8" s="7">
        <v>28507248</v>
      </c>
      <c r="C8" s="9">
        <v>-7325508</v>
      </c>
      <c r="D8" s="10">
        <f t="shared" si="0"/>
        <v>-0.2044360751933231</v>
      </c>
      <c r="E8" s="17">
        <f t="shared" si="1"/>
        <v>7.6182054086441506E-2</v>
      </c>
    </row>
    <row r="9" spans="1:5" ht="12.75" x14ac:dyDescent="0.25">
      <c r="A9" s="3" t="s">
        <v>47</v>
      </c>
      <c r="B9" s="7">
        <v>15359723</v>
      </c>
      <c r="C9" s="9">
        <v>575514</v>
      </c>
      <c r="D9" s="10">
        <f t="shared" si="0"/>
        <v>3.8927615268425926E-2</v>
      </c>
      <c r="E9" s="17">
        <f t="shared" si="1"/>
        <v>4.1046938250186744E-2</v>
      </c>
    </row>
    <row r="10" spans="1:5" ht="12.75" x14ac:dyDescent="0.25">
      <c r="A10" s="3" t="s">
        <v>39</v>
      </c>
      <c r="B10" s="7">
        <v>19931317</v>
      </c>
      <c r="C10" s="9">
        <v>1801024</v>
      </c>
      <c r="D10" s="10">
        <f t="shared" si="0"/>
        <v>9.9337831992014694E-2</v>
      </c>
      <c r="E10" s="17">
        <f t="shared" si="1"/>
        <v>5.3263951318907071E-2</v>
      </c>
    </row>
    <row r="11" spans="1:5" ht="13.5" thickBot="1" x14ac:dyDescent="0.3">
      <c r="A11" s="11" t="s">
        <v>73</v>
      </c>
      <c r="B11" s="12">
        <f>+SUM(B2:B10)</f>
        <v>374198994</v>
      </c>
      <c r="C11" s="14">
        <f>+SUM(C2:C10)</f>
        <v>6152811</v>
      </c>
      <c r="D11" s="15">
        <f t="shared" si="0"/>
        <v>1.6717497108236549E-2</v>
      </c>
    </row>
    <row r="12" spans="1:5" ht="12.75" x14ac:dyDescent="0.25">
      <c r="B12" s="7"/>
      <c r="C12" s="7"/>
    </row>
    <row r="13" spans="1:5" ht="12.75" x14ac:dyDescent="0.25">
      <c r="C13" s="7"/>
    </row>
    <row r="14" spans="1:5" ht="12.75" x14ac:dyDescent="0.25">
      <c r="C14" s="7"/>
    </row>
    <row r="15" spans="1:5" ht="12.75" x14ac:dyDescent="0.25">
      <c r="D15" s="8"/>
    </row>
    <row r="16" spans="1:5" ht="12.75" x14ac:dyDescent="0.25">
      <c r="D16" s="8"/>
    </row>
    <row r="17" spans="1:4" ht="12.75" x14ac:dyDescent="0.25">
      <c r="D17" s="8"/>
    </row>
    <row r="18" spans="1:4" ht="12.75" x14ac:dyDescent="0.25">
      <c r="D18" s="8"/>
    </row>
    <row r="19" spans="1:4" ht="12.75" x14ac:dyDescent="0.25">
      <c r="D19" s="8"/>
    </row>
    <row r="20" spans="1:4" ht="12.75" x14ac:dyDescent="0.25"/>
    <row r="21" spans="1:4" ht="12.75" x14ac:dyDescent="0.25"/>
    <row r="22" spans="1:4" ht="12.75" x14ac:dyDescent="0.25"/>
    <row r="23" spans="1:4" ht="12.75" x14ac:dyDescent="0.25"/>
    <row r="24" spans="1:4" ht="12.75" x14ac:dyDescent="0.25"/>
    <row r="25" spans="1:4" ht="12.75" x14ac:dyDescent="0.25"/>
    <row r="26" spans="1:4" ht="12.75" x14ac:dyDescent="0.25"/>
    <row r="27" spans="1:4" ht="12.75" x14ac:dyDescent="0.25"/>
    <row r="28" spans="1:4" ht="12.75" x14ac:dyDescent="0.25"/>
    <row r="29" spans="1:4" ht="12.75" x14ac:dyDescent="0.25">
      <c r="A29" s="18" t="s">
        <v>108</v>
      </c>
    </row>
    <row r="30" spans="1:4" ht="12.75" x14ac:dyDescent="0.25"/>
    <row r="31" spans="1:4" ht="12.75" x14ac:dyDescent="0.25"/>
    <row r="32" spans="1:4" ht="12.75" x14ac:dyDescent="0.25">
      <c r="A32" s="5" t="s">
        <v>316</v>
      </c>
    </row>
    <row r="33" ht="12.75" x14ac:dyDescent="0.25"/>
    <row r="34" ht="12.75" x14ac:dyDescent="0.25"/>
    <row r="35" ht="12.75" x14ac:dyDescent="0.25"/>
    <row r="36" ht="12.75" x14ac:dyDescent="0.25"/>
    <row r="37" ht="12.75" x14ac:dyDescent="0.25"/>
    <row r="38" ht="12.75" x14ac:dyDescent="0.25"/>
    <row r="39" ht="12.75" x14ac:dyDescent="0.25"/>
    <row r="40" ht="12.75" x14ac:dyDescent="0.25"/>
    <row r="41" ht="12.75" x14ac:dyDescent="0.25"/>
    <row r="42" ht="12.75" x14ac:dyDescent="0.25"/>
    <row r="43" ht="12.75" x14ac:dyDescent="0.25"/>
    <row r="44" ht="12.75" x14ac:dyDescent="0.25"/>
    <row r="4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80</v>
      </c>
      <c r="B1" s="31" t="s">
        <v>81</v>
      </c>
      <c r="C1" s="31" t="s">
        <v>82</v>
      </c>
      <c r="D1" s="31" t="s">
        <v>75</v>
      </c>
      <c r="E1" s="31" t="s">
        <v>83</v>
      </c>
    </row>
    <row r="2" spans="1:5" ht="15" customHeight="1" thickTop="1" x14ac:dyDescent="0.2">
      <c r="A2" s="20" t="s">
        <v>48</v>
      </c>
      <c r="B2" s="26">
        <v>680</v>
      </c>
      <c r="C2" s="27">
        <v>2.8336875442763677E-2</v>
      </c>
      <c r="D2" s="26">
        <v>11775</v>
      </c>
      <c r="E2" s="27">
        <v>8.0401531928386526E-6</v>
      </c>
    </row>
    <row r="3" spans="1:5" ht="15" customHeight="1" x14ac:dyDescent="0.2">
      <c r="A3" s="20" t="s">
        <v>49</v>
      </c>
      <c r="B3" s="26">
        <v>534</v>
      </c>
      <c r="C3" s="27">
        <v>2.2252781597699712E-2</v>
      </c>
      <c r="D3" s="26">
        <v>46704</v>
      </c>
      <c r="E3" s="27">
        <v>3.1890217810474431E-5</v>
      </c>
    </row>
    <row r="4" spans="1:5" ht="15" customHeight="1" x14ac:dyDescent="0.2">
      <c r="A4" s="20" t="s">
        <v>50</v>
      </c>
      <c r="B4" s="26">
        <v>3793</v>
      </c>
      <c r="C4" s="27">
        <v>0.15806142434470977</v>
      </c>
      <c r="D4" s="26">
        <v>1205059</v>
      </c>
      <c r="E4" s="27">
        <v>8.2283303324067543E-4</v>
      </c>
    </row>
    <row r="5" spans="1:5" ht="15" customHeight="1" x14ac:dyDescent="0.2">
      <c r="A5" s="20" t="s">
        <v>51</v>
      </c>
      <c r="B5" s="26">
        <v>4941</v>
      </c>
      <c r="C5" s="27">
        <v>0.20590073759219901</v>
      </c>
      <c r="D5" s="26">
        <v>4233613</v>
      </c>
      <c r="E5" s="27">
        <v>2.8907768220121635E-3</v>
      </c>
    </row>
    <row r="6" spans="1:5" ht="15" customHeight="1" x14ac:dyDescent="0.2">
      <c r="A6" s="20" t="s">
        <v>52</v>
      </c>
      <c r="B6" s="26">
        <v>10387</v>
      </c>
      <c r="C6" s="27">
        <v>0.4328457723882152</v>
      </c>
      <c r="D6" s="26">
        <v>26706938</v>
      </c>
      <c r="E6" s="27">
        <v>1.8235912767018591E-2</v>
      </c>
    </row>
    <row r="7" spans="1:5" ht="15" customHeight="1" x14ac:dyDescent="0.2">
      <c r="A7" s="20" t="s">
        <v>53</v>
      </c>
      <c r="B7" s="26">
        <v>1626</v>
      </c>
      <c r="C7" s="27">
        <v>6.7758469808726088E-2</v>
      </c>
      <c r="D7" s="26">
        <v>12200709</v>
      </c>
      <c r="E7" s="27">
        <v>8.3308339211248632E-3</v>
      </c>
    </row>
    <row r="8" spans="1:5" ht="15" customHeight="1" x14ac:dyDescent="0.2">
      <c r="A8" s="20" t="s">
        <v>54</v>
      </c>
      <c r="B8" s="26">
        <v>1240</v>
      </c>
      <c r="C8" s="27">
        <v>5.1673125807392591E-2</v>
      </c>
      <c r="D8" s="26">
        <v>26320393</v>
      </c>
      <c r="E8" s="27">
        <v>1.7971973827237205E-2</v>
      </c>
    </row>
    <row r="9" spans="1:5" ht="15" customHeight="1" x14ac:dyDescent="0.2">
      <c r="A9" s="20" t="s">
        <v>55</v>
      </c>
      <c r="B9" s="26">
        <v>196</v>
      </c>
      <c r="C9" s="27">
        <v>8.1676876276201189E-3</v>
      </c>
      <c r="D9" s="26">
        <v>14056910</v>
      </c>
      <c r="E9" s="27">
        <v>9.5982768422883721E-3</v>
      </c>
    </row>
    <row r="10" spans="1:5" ht="15" customHeight="1" x14ac:dyDescent="0.2">
      <c r="A10" s="20" t="s">
        <v>56</v>
      </c>
      <c r="B10" s="26">
        <v>341</v>
      </c>
      <c r="C10" s="27">
        <v>1.4210109597032963E-2</v>
      </c>
      <c r="D10" s="26">
        <v>84879648</v>
      </c>
      <c r="E10" s="27">
        <v>5.7957144193139777E-2</v>
      </c>
    </row>
    <row r="11" spans="1:5" ht="15" customHeight="1" x14ac:dyDescent="0.2">
      <c r="A11" s="20" t="s">
        <v>57</v>
      </c>
      <c r="B11" s="26">
        <v>103</v>
      </c>
      <c r="C11" s="27">
        <v>4.2922031920656746E-3</v>
      </c>
      <c r="D11" s="26">
        <v>71829446</v>
      </c>
      <c r="E11" s="27">
        <v>4.9046263235391213E-2</v>
      </c>
    </row>
    <row r="12" spans="1:5" ht="15" customHeight="1" x14ac:dyDescent="0.2">
      <c r="A12" s="20" t="s">
        <v>58</v>
      </c>
      <c r="B12" s="26">
        <v>122</v>
      </c>
      <c r="C12" s="27">
        <v>5.0839688294370133E-3</v>
      </c>
      <c r="D12" s="26">
        <v>252555339</v>
      </c>
      <c r="E12" s="27">
        <v>0.17244871466915482</v>
      </c>
    </row>
    <row r="13" spans="1:5" ht="15" customHeight="1" x14ac:dyDescent="0.2">
      <c r="A13" s="20" t="s">
        <v>59</v>
      </c>
      <c r="B13" s="26">
        <v>9</v>
      </c>
      <c r="C13" s="27">
        <v>3.7504688086010754E-4</v>
      </c>
      <c r="D13" s="26">
        <v>65888773</v>
      </c>
      <c r="E13" s="27">
        <v>4.4989879287318145E-2</v>
      </c>
    </row>
    <row r="14" spans="1:5" ht="15" customHeight="1" x14ac:dyDescent="0.2">
      <c r="A14" s="20" t="s">
        <v>60</v>
      </c>
      <c r="B14" s="26">
        <v>25</v>
      </c>
      <c r="C14" s="27">
        <v>1.0417968912780765E-3</v>
      </c>
      <c r="D14" s="26">
        <v>904589027</v>
      </c>
      <c r="E14" s="27">
        <v>0.61766746103107084</v>
      </c>
    </row>
    <row r="15" spans="1:5" ht="15" customHeight="1" x14ac:dyDescent="0.2">
      <c r="A15" s="23" t="s">
        <v>73</v>
      </c>
      <c r="B15" s="28">
        <v>23997</v>
      </c>
      <c r="C15" s="29">
        <v>0.99999999999999978</v>
      </c>
      <c r="D15" s="28">
        <v>1464524334</v>
      </c>
      <c r="E15" s="29">
        <v>1</v>
      </c>
    </row>
    <row r="16" spans="1:5" ht="15" customHeight="1" x14ac:dyDescent="0.2">
      <c r="A16" s="20" t="s">
        <v>84</v>
      </c>
      <c r="B16" s="21"/>
      <c r="C16" s="22"/>
      <c r="D16" s="26">
        <v>25014411</v>
      </c>
      <c r="E16" s="22"/>
    </row>
    <row r="17" spans="1:5" ht="15" customHeight="1" x14ac:dyDescent="0.2">
      <c r="A17" s="23" t="s">
        <v>85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307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41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9.2851562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74</v>
      </c>
      <c r="C1" s="1" t="s">
        <v>77</v>
      </c>
      <c r="D1" s="1" t="s">
        <v>86</v>
      </c>
      <c r="F1" s="5" t="s">
        <v>316</v>
      </c>
      <c r="H1" s="4"/>
    </row>
    <row r="2" spans="1:8" ht="15" customHeight="1" thickTop="1" x14ac:dyDescent="0.25">
      <c r="A2" s="6">
        <v>1</v>
      </c>
      <c r="B2" s="3" t="s">
        <v>3</v>
      </c>
      <c r="C2" s="3" t="s">
        <v>63</v>
      </c>
      <c r="D2" s="3" t="s">
        <v>93</v>
      </c>
    </row>
    <row r="3" spans="1:8" ht="15" customHeight="1" x14ac:dyDescent="0.25">
      <c r="A3" s="6">
        <v>2</v>
      </c>
      <c r="B3" s="3" t="s">
        <v>1</v>
      </c>
      <c r="C3" s="3" t="s">
        <v>62</v>
      </c>
      <c r="D3" s="3" t="s">
        <v>95</v>
      </c>
    </row>
    <row r="4" spans="1:8" ht="15" customHeight="1" x14ac:dyDescent="0.25">
      <c r="A4" s="6">
        <v>3</v>
      </c>
      <c r="B4" s="3" t="s">
        <v>6</v>
      </c>
      <c r="C4" s="3" t="s">
        <v>38</v>
      </c>
      <c r="D4" s="3" t="s">
        <v>93</v>
      </c>
    </row>
    <row r="5" spans="1:8" ht="15" customHeight="1" x14ac:dyDescent="0.25">
      <c r="A5" s="6">
        <v>4</v>
      </c>
      <c r="B5" s="3" t="s">
        <v>161</v>
      </c>
      <c r="C5" s="3" t="s">
        <v>65</v>
      </c>
      <c r="D5" s="3" t="s">
        <v>98</v>
      </c>
    </row>
    <row r="6" spans="1:8" ht="15" customHeight="1" x14ac:dyDescent="0.25">
      <c r="A6" s="6">
        <v>5</v>
      </c>
      <c r="B6" s="3" t="s">
        <v>146</v>
      </c>
      <c r="C6" s="3" t="s">
        <v>63</v>
      </c>
      <c r="D6" s="3" t="s">
        <v>95</v>
      </c>
    </row>
    <row r="7" spans="1:8" ht="15" customHeight="1" x14ac:dyDescent="0.25">
      <c r="A7" s="6">
        <v>6</v>
      </c>
      <c r="B7" s="3" t="s">
        <v>8</v>
      </c>
      <c r="C7" s="3" t="s">
        <v>64</v>
      </c>
      <c r="D7" s="3" t="s">
        <v>93</v>
      </c>
    </row>
    <row r="8" spans="1:8" ht="15" customHeight="1" x14ac:dyDescent="0.25">
      <c r="A8" s="6">
        <v>7</v>
      </c>
      <c r="B8" s="3" t="s">
        <v>7</v>
      </c>
      <c r="C8" s="3" t="s">
        <v>38</v>
      </c>
      <c r="D8" s="3" t="s">
        <v>93</v>
      </c>
    </row>
    <row r="9" spans="1:8" ht="15" customHeight="1" x14ac:dyDescent="0.25">
      <c r="A9" s="6">
        <v>8</v>
      </c>
      <c r="B9" s="3" t="s">
        <v>4</v>
      </c>
      <c r="C9" s="3" t="s">
        <v>65</v>
      </c>
      <c r="D9" s="3" t="s">
        <v>95</v>
      </c>
    </row>
    <row r="10" spans="1:8" ht="15" customHeight="1" x14ac:dyDescent="0.25">
      <c r="A10" s="6">
        <v>9</v>
      </c>
      <c r="B10" s="3" t="s">
        <v>2</v>
      </c>
      <c r="C10" s="3" t="s">
        <v>63</v>
      </c>
      <c r="D10" s="3" t="s">
        <v>94</v>
      </c>
    </row>
    <row r="11" spans="1:8" ht="15" customHeight="1" x14ac:dyDescent="0.25">
      <c r="A11" s="6">
        <v>10</v>
      </c>
      <c r="B11" s="3" t="s">
        <v>5</v>
      </c>
      <c r="C11" s="3" t="s">
        <v>38</v>
      </c>
      <c r="D11" s="3" t="s">
        <v>95</v>
      </c>
    </row>
    <row r="12" spans="1:8" ht="15" customHeight="1" x14ac:dyDescent="0.25">
      <c r="A12" s="6">
        <v>11</v>
      </c>
      <c r="B12" s="3" t="s">
        <v>193</v>
      </c>
      <c r="C12" s="3" t="s">
        <v>67</v>
      </c>
      <c r="D12" s="3" t="s">
        <v>93</v>
      </c>
    </row>
    <row r="13" spans="1:8" ht="15" customHeight="1" x14ac:dyDescent="0.25">
      <c r="A13" s="6">
        <v>12</v>
      </c>
      <c r="B13" s="3" t="s">
        <v>177</v>
      </c>
      <c r="C13" s="3" t="s">
        <v>66</v>
      </c>
      <c r="D13" s="3" t="s">
        <v>42</v>
      </c>
    </row>
    <row r="14" spans="1:8" ht="15" customHeight="1" x14ac:dyDescent="0.25">
      <c r="A14" s="6">
        <v>13</v>
      </c>
      <c r="B14" s="3" t="s">
        <v>225</v>
      </c>
      <c r="C14" s="3" t="s">
        <v>63</v>
      </c>
      <c r="D14" s="3" t="s">
        <v>93</v>
      </c>
    </row>
    <row r="15" spans="1:8" ht="15" customHeight="1" x14ac:dyDescent="0.25">
      <c r="A15" s="6">
        <v>14</v>
      </c>
      <c r="B15" s="3" t="s">
        <v>126</v>
      </c>
      <c r="C15" s="3" t="s">
        <v>65</v>
      </c>
      <c r="D15" s="3" t="s">
        <v>97</v>
      </c>
    </row>
    <row r="16" spans="1:8" ht="15" customHeight="1" x14ac:dyDescent="0.25">
      <c r="A16" s="6">
        <v>15</v>
      </c>
      <c r="B16" s="3" t="s">
        <v>195</v>
      </c>
      <c r="C16" s="3" t="s">
        <v>65</v>
      </c>
      <c r="D16" s="3" t="s">
        <v>99</v>
      </c>
    </row>
    <row r="17" spans="1:4" ht="15" customHeight="1" x14ac:dyDescent="0.25">
      <c r="A17" s="6">
        <v>16</v>
      </c>
      <c r="B17" s="3" t="s">
        <v>253</v>
      </c>
      <c r="C17" s="3" t="s">
        <v>65</v>
      </c>
      <c r="D17" s="3" t="s">
        <v>95</v>
      </c>
    </row>
    <row r="18" spans="1:4" ht="15" customHeight="1" x14ac:dyDescent="0.25">
      <c r="A18" s="6">
        <v>17</v>
      </c>
      <c r="B18" s="3" t="s">
        <v>184</v>
      </c>
      <c r="C18" s="3" t="s">
        <v>69</v>
      </c>
      <c r="D18" s="3" t="s">
        <v>70</v>
      </c>
    </row>
    <row r="19" spans="1:4" ht="15" customHeight="1" x14ac:dyDescent="0.25">
      <c r="A19" s="6">
        <v>18</v>
      </c>
      <c r="B19" s="3" t="s">
        <v>9</v>
      </c>
      <c r="C19" s="3" t="s">
        <v>62</v>
      </c>
      <c r="D19" s="3" t="s">
        <v>42</v>
      </c>
    </row>
    <row r="20" spans="1:4" ht="15" customHeight="1" x14ac:dyDescent="0.25">
      <c r="A20" s="6">
        <v>19</v>
      </c>
      <c r="B20" s="3" t="s">
        <v>13</v>
      </c>
      <c r="C20" s="3" t="s">
        <v>38</v>
      </c>
      <c r="D20" s="3" t="s">
        <v>95</v>
      </c>
    </row>
    <row r="21" spans="1:4" ht="15" customHeight="1" x14ac:dyDescent="0.25">
      <c r="A21" s="6">
        <v>20</v>
      </c>
      <c r="B21" s="3" t="s">
        <v>201</v>
      </c>
      <c r="C21" s="3" t="s">
        <v>63</v>
      </c>
      <c r="D21" s="3" t="s">
        <v>106</v>
      </c>
    </row>
    <row r="22" spans="1:4" ht="15" customHeight="1" x14ac:dyDescent="0.25">
      <c r="A22" s="6">
        <v>21</v>
      </c>
      <c r="B22" s="3" t="s">
        <v>269</v>
      </c>
      <c r="C22" s="3" t="s">
        <v>62</v>
      </c>
      <c r="D22" s="3" t="s">
        <v>44</v>
      </c>
    </row>
    <row r="23" spans="1:4" ht="15" customHeight="1" x14ac:dyDescent="0.25">
      <c r="A23" s="6">
        <v>22</v>
      </c>
      <c r="B23" s="3" t="s">
        <v>254</v>
      </c>
      <c r="C23" s="3" t="s">
        <v>63</v>
      </c>
      <c r="D23" s="3" t="s">
        <v>72</v>
      </c>
    </row>
    <row r="24" spans="1:4" ht="15" customHeight="1" x14ac:dyDescent="0.25">
      <c r="A24" s="6">
        <v>23</v>
      </c>
      <c r="B24" s="3" t="s">
        <v>183</v>
      </c>
      <c r="C24" s="3" t="s">
        <v>62</v>
      </c>
      <c r="D24" s="3" t="s">
        <v>95</v>
      </c>
    </row>
    <row r="25" spans="1:4" ht="15" customHeight="1" x14ac:dyDescent="0.25">
      <c r="A25" s="6">
        <v>24</v>
      </c>
      <c r="B25" s="3" t="s">
        <v>87</v>
      </c>
      <c r="C25" s="3" t="s">
        <v>37</v>
      </c>
      <c r="D25" s="3" t="s">
        <v>99</v>
      </c>
    </row>
    <row r="26" spans="1:4" ht="15" customHeight="1" x14ac:dyDescent="0.25">
      <c r="A26" s="6">
        <v>25</v>
      </c>
      <c r="B26" s="3" t="s">
        <v>202</v>
      </c>
      <c r="C26" s="3" t="s">
        <v>38</v>
      </c>
      <c r="D26" s="3" t="s">
        <v>93</v>
      </c>
    </row>
    <row r="27" spans="1:4" ht="15" customHeight="1" x14ac:dyDescent="0.25">
      <c r="A27" s="6">
        <v>26</v>
      </c>
      <c r="B27" s="3" t="s">
        <v>149</v>
      </c>
      <c r="C27" s="3" t="s">
        <v>65</v>
      </c>
      <c r="D27" s="3" t="s">
        <v>93</v>
      </c>
    </row>
    <row r="28" spans="1:4" ht="15" customHeight="1" x14ac:dyDescent="0.25">
      <c r="A28" s="6">
        <v>27</v>
      </c>
      <c r="B28" s="3" t="s">
        <v>128</v>
      </c>
      <c r="C28" s="3" t="s">
        <v>62</v>
      </c>
      <c r="D28" s="3" t="s">
        <v>98</v>
      </c>
    </row>
    <row r="29" spans="1:4" ht="15" customHeight="1" x14ac:dyDescent="0.25">
      <c r="A29" s="6">
        <v>28</v>
      </c>
      <c r="B29" s="3" t="s">
        <v>30</v>
      </c>
      <c r="C29" s="3" t="s">
        <v>63</v>
      </c>
      <c r="D29" s="3" t="s">
        <v>95</v>
      </c>
    </row>
    <row r="30" spans="1:4" ht="15" customHeight="1" x14ac:dyDescent="0.25">
      <c r="A30" s="6">
        <v>29</v>
      </c>
      <c r="B30" s="3" t="s">
        <v>111</v>
      </c>
      <c r="C30" s="3" t="s">
        <v>62</v>
      </c>
      <c r="D30" s="3" t="s">
        <v>98</v>
      </c>
    </row>
    <row r="31" spans="1:4" ht="15" customHeight="1" x14ac:dyDescent="0.25">
      <c r="A31" s="6">
        <v>30</v>
      </c>
      <c r="B31" s="3" t="s">
        <v>15</v>
      </c>
      <c r="C31" s="3" t="s">
        <v>65</v>
      </c>
      <c r="D31" s="3" t="s">
        <v>100</v>
      </c>
    </row>
    <row r="32" spans="1:4" ht="15" customHeight="1" x14ac:dyDescent="0.25">
      <c r="A32" s="6">
        <v>31</v>
      </c>
      <c r="B32" s="3" t="s">
        <v>238</v>
      </c>
      <c r="C32" s="3" t="s">
        <v>38</v>
      </c>
      <c r="D32" s="3" t="s">
        <v>93</v>
      </c>
    </row>
    <row r="33" spans="1:4" ht="15" customHeight="1" x14ac:dyDescent="0.25">
      <c r="A33" s="6">
        <v>32</v>
      </c>
      <c r="B33" s="3" t="s">
        <v>250</v>
      </c>
      <c r="C33" s="3" t="s">
        <v>62</v>
      </c>
      <c r="D33" s="3" t="s">
        <v>93</v>
      </c>
    </row>
    <row r="34" spans="1:4" ht="15" customHeight="1" x14ac:dyDescent="0.25">
      <c r="A34" s="6">
        <v>33</v>
      </c>
      <c r="B34" s="3" t="s">
        <v>18</v>
      </c>
      <c r="C34" s="3" t="s">
        <v>38</v>
      </c>
      <c r="D34" s="3" t="s">
        <v>44</v>
      </c>
    </row>
    <row r="35" spans="1:4" ht="15" customHeight="1" x14ac:dyDescent="0.25">
      <c r="A35" s="6">
        <v>34</v>
      </c>
      <c r="B35" s="3" t="s">
        <v>28</v>
      </c>
      <c r="C35" s="3" t="s">
        <v>65</v>
      </c>
      <c r="D35" s="3" t="s">
        <v>103</v>
      </c>
    </row>
    <row r="36" spans="1:4" ht="15" customHeight="1" x14ac:dyDescent="0.25">
      <c r="A36" s="6">
        <v>35</v>
      </c>
      <c r="B36" s="3" t="s">
        <v>137</v>
      </c>
      <c r="C36" s="3" t="s">
        <v>38</v>
      </c>
      <c r="D36" s="3" t="s">
        <v>100</v>
      </c>
    </row>
    <row r="37" spans="1:4" ht="15" customHeight="1" x14ac:dyDescent="0.25">
      <c r="A37" s="6">
        <v>36</v>
      </c>
      <c r="B37" s="3" t="s">
        <v>194</v>
      </c>
      <c r="C37" s="3" t="s">
        <v>62</v>
      </c>
      <c r="D37" s="3" t="s">
        <v>93</v>
      </c>
    </row>
    <row r="38" spans="1:4" ht="15" customHeight="1" x14ac:dyDescent="0.25">
      <c r="A38" s="6">
        <v>37</v>
      </c>
      <c r="B38" s="3" t="s">
        <v>255</v>
      </c>
      <c r="C38" s="3" t="s">
        <v>150</v>
      </c>
      <c r="D38" s="3" t="s">
        <v>95</v>
      </c>
    </row>
    <row r="39" spans="1:4" ht="15" customHeight="1" x14ac:dyDescent="0.25">
      <c r="A39" s="6">
        <v>38</v>
      </c>
      <c r="B39" s="3" t="s">
        <v>209</v>
      </c>
      <c r="C39" s="3" t="s">
        <v>63</v>
      </c>
      <c r="D39" s="3" t="s">
        <v>100</v>
      </c>
    </row>
    <row r="40" spans="1:4" ht="15" customHeight="1" x14ac:dyDescent="0.25">
      <c r="A40" s="6">
        <v>39</v>
      </c>
      <c r="B40" s="3" t="s">
        <v>31</v>
      </c>
      <c r="C40" s="3" t="s">
        <v>38</v>
      </c>
      <c r="D40" s="3" t="s">
        <v>93</v>
      </c>
    </row>
    <row r="41" spans="1:4" ht="15" customHeight="1" x14ac:dyDescent="0.25">
      <c r="A41" s="6">
        <v>40</v>
      </c>
      <c r="B41" s="3" t="s">
        <v>133</v>
      </c>
      <c r="C41" s="3" t="s">
        <v>62</v>
      </c>
      <c r="D41" s="3" t="s">
        <v>104</v>
      </c>
    </row>
    <row r="42" spans="1:4" ht="15" customHeight="1" x14ac:dyDescent="0.25">
      <c r="A42" s="6">
        <v>41</v>
      </c>
      <c r="B42" s="3" t="s">
        <v>115</v>
      </c>
      <c r="C42" s="3" t="s">
        <v>62</v>
      </c>
      <c r="D42" s="3" t="s">
        <v>95</v>
      </c>
    </row>
    <row r="43" spans="1:4" ht="15" customHeight="1" x14ac:dyDescent="0.25">
      <c r="A43" s="6">
        <v>42</v>
      </c>
      <c r="B43" s="3" t="s">
        <v>17</v>
      </c>
      <c r="C43" s="3" t="s">
        <v>63</v>
      </c>
      <c r="D43" s="3" t="s">
        <v>93</v>
      </c>
    </row>
    <row r="44" spans="1:4" ht="15" customHeight="1" x14ac:dyDescent="0.25">
      <c r="A44" s="6">
        <v>43</v>
      </c>
      <c r="B44" s="3" t="s">
        <v>88</v>
      </c>
      <c r="C44" s="3" t="s">
        <v>68</v>
      </c>
      <c r="D44" s="3" t="s">
        <v>93</v>
      </c>
    </row>
    <row r="45" spans="1:4" ht="15" customHeight="1" x14ac:dyDescent="0.25">
      <c r="A45" s="6">
        <v>44</v>
      </c>
      <c r="B45" s="3" t="s">
        <v>127</v>
      </c>
      <c r="C45" s="3" t="s">
        <v>38</v>
      </c>
      <c r="D45" s="3" t="s">
        <v>93</v>
      </c>
    </row>
    <row r="46" spans="1:4" ht="15" customHeight="1" x14ac:dyDescent="0.25">
      <c r="A46" s="6">
        <v>45</v>
      </c>
      <c r="B46" s="3" t="s">
        <v>113</v>
      </c>
      <c r="C46" s="3" t="s">
        <v>62</v>
      </c>
      <c r="D46" s="3" t="s">
        <v>93</v>
      </c>
    </row>
    <row r="47" spans="1:4" ht="15" customHeight="1" x14ac:dyDescent="0.25">
      <c r="A47" s="6">
        <v>46</v>
      </c>
      <c r="B47" s="3" t="s">
        <v>129</v>
      </c>
      <c r="C47" s="3" t="s">
        <v>65</v>
      </c>
      <c r="D47" s="3" t="s">
        <v>100</v>
      </c>
    </row>
    <row r="48" spans="1:4" ht="15" customHeight="1" x14ac:dyDescent="0.25">
      <c r="A48" s="6">
        <v>47</v>
      </c>
      <c r="B48" s="3" t="s">
        <v>110</v>
      </c>
      <c r="C48" s="3" t="s">
        <v>38</v>
      </c>
      <c r="D48" s="3" t="s">
        <v>93</v>
      </c>
    </row>
    <row r="49" spans="1:4" ht="15" customHeight="1" x14ac:dyDescent="0.25">
      <c r="A49" s="6">
        <v>48</v>
      </c>
      <c r="B49" s="3" t="s">
        <v>21</v>
      </c>
      <c r="C49" s="3" t="s">
        <v>38</v>
      </c>
      <c r="D49" s="3" t="s">
        <v>93</v>
      </c>
    </row>
    <row r="50" spans="1:4" ht="15" customHeight="1" x14ac:dyDescent="0.25">
      <c r="A50" s="6">
        <v>49</v>
      </c>
      <c r="B50" s="3" t="s">
        <v>24</v>
      </c>
      <c r="C50" s="3" t="s">
        <v>62</v>
      </c>
      <c r="D50" s="3" t="s">
        <v>98</v>
      </c>
    </row>
    <row r="51" spans="1:4" ht="15" customHeight="1" x14ac:dyDescent="0.25">
      <c r="A51" s="6">
        <v>50</v>
      </c>
      <c r="B51" s="3" t="s">
        <v>14</v>
      </c>
      <c r="C51" s="3" t="s">
        <v>62</v>
      </c>
      <c r="D51" s="3" t="s">
        <v>42</v>
      </c>
    </row>
    <row r="52" spans="1:4" ht="15" customHeight="1" x14ac:dyDescent="0.25">
      <c r="A52" s="6">
        <v>51</v>
      </c>
      <c r="B52" s="3" t="s">
        <v>284</v>
      </c>
      <c r="C52" s="3" t="s">
        <v>62</v>
      </c>
      <c r="D52" s="3" t="s">
        <v>93</v>
      </c>
    </row>
    <row r="53" spans="1:4" ht="15" customHeight="1" x14ac:dyDescent="0.25">
      <c r="A53" s="6">
        <v>52</v>
      </c>
      <c r="B53" s="3" t="s">
        <v>134</v>
      </c>
      <c r="C53" s="3" t="s">
        <v>69</v>
      </c>
      <c r="D53" s="3" t="s">
        <v>44</v>
      </c>
    </row>
    <row r="54" spans="1:4" ht="15" customHeight="1" x14ac:dyDescent="0.25">
      <c r="A54" s="6">
        <v>53</v>
      </c>
      <c r="B54" s="3" t="s">
        <v>29</v>
      </c>
      <c r="C54" s="3" t="s">
        <v>64</v>
      </c>
      <c r="D54" s="3" t="s">
        <v>95</v>
      </c>
    </row>
    <row r="55" spans="1:4" ht="15" customHeight="1" x14ac:dyDescent="0.25">
      <c r="A55" s="6">
        <v>54</v>
      </c>
      <c r="B55" s="3" t="s">
        <v>204</v>
      </c>
      <c r="C55" s="3" t="s">
        <v>63</v>
      </c>
      <c r="D55" s="3" t="s">
        <v>42</v>
      </c>
    </row>
    <row r="56" spans="1:4" ht="15" customHeight="1" x14ac:dyDescent="0.25">
      <c r="A56" s="6">
        <v>55</v>
      </c>
      <c r="B56" s="3" t="s">
        <v>130</v>
      </c>
      <c r="C56" s="3" t="s">
        <v>38</v>
      </c>
      <c r="D56" s="3" t="s">
        <v>93</v>
      </c>
    </row>
    <row r="57" spans="1:4" ht="15" customHeight="1" x14ac:dyDescent="0.25">
      <c r="A57" s="6">
        <v>56</v>
      </c>
      <c r="B57" s="3" t="s">
        <v>256</v>
      </c>
      <c r="C57" s="3" t="s">
        <v>37</v>
      </c>
      <c r="D57" s="3" t="s">
        <v>72</v>
      </c>
    </row>
    <row r="58" spans="1:4" ht="15" customHeight="1" x14ac:dyDescent="0.25">
      <c r="A58" s="6">
        <v>57</v>
      </c>
      <c r="B58" s="3" t="s">
        <v>205</v>
      </c>
      <c r="D58" s="3" t="s">
        <v>44</v>
      </c>
    </row>
    <row r="59" spans="1:4" ht="15" customHeight="1" x14ac:dyDescent="0.25">
      <c r="A59" s="6">
        <v>58</v>
      </c>
      <c r="B59" s="3" t="s">
        <v>308</v>
      </c>
      <c r="C59" s="3" t="s">
        <v>65</v>
      </c>
      <c r="D59" s="3" t="s">
        <v>44</v>
      </c>
    </row>
    <row r="60" spans="1:4" ht="15" customHeight="1" x14ac:dyDescent="0.25">
      <c r="A60" s="6">
        <v>59</v>
      </c>
      <c r="B60" s="3" t="s">
        <v>109</v>
      </c>
      <c r="C60" s="3" t="s">
        <v>63</v>
      </c>
      <c r="D60" s="3" t="s">
        <v>42</v>
      </c>
    </row>
    <row r="61" spans="1:4" ht="15" customHeight="1" x14ac:dyDescent="0.25">
      <c r="A61" s="6">
        <v>60</v>
      </c>
      <c r="B61" s="3" t="s">
        <v>11</v>
      </c>
      <c r="C61" s="3" t="s">
        <v>65</v>
      </c>
      <c r="D61" s="3" t="s">
        <v>44</v>
      </c>
    </row>
    <row r="62" spans="1:4" ht="15" customHeight="1" x14ac:dyDescent="0.25">
      <c r="A62" s="6">
        <v>61</v>
      </c>
      <c r="B62" s="3" t="s">
        <v>224</v>
      </c>
      <c r="C62" s="3" t="s">
        <v>65</v>
      </c>
      <c r="D62" s="3" t="s">
        <v>44</v>
      </c>
    </row>
    <row r="63" spans="1:4" ht="15" customHeight="1" x14ac:dyDescent="0.25">
      <c r="A63" s="6">
        <v>62</v>
      </c>
      <c r="B63" s="3" t="s">
        <v>20</v>
      </c>
      <c r="C63" s="3" t="s">
        <v>63</v>
      </c>
      <c r="D63" s="3" t="s">
        <v>99</v>
      </c>
    </row>
    <row r="64" spans="1:4" ht="15" customHeight="1" x14ac:dyDescent="0.25">
      <c r="A64" s="6">
        <v>63</v>
      </c>
      <c r="B64" s="3" t="s">
        <v>176</v>
      </c>
      <c r="D64" s="3" t="s">
        <v>101</v>
      </c>
    </row>
    <row r="65" spans="1:4" ht="15" customHeight="1" x14ac:dyDescent="0.25">
      <c r="A65" s="6">
        <v>64</v>
      </c>
      <c r="B65" s="3" t="s">
        <v>10</v>
      </c>
      <c r="C65" s="3" t="s">
        <v>62</v>
      </c>
      <c r="D65" s="3" t="s">
        <v>42</v>
      </c>
    </row>
    <row r="66" spans="1:4" ht="15" customHeight="1" x14ac:dyDescent="0.25">
      <c r="A66" s="6">
        <v>65</v>
      </c>
      <c r="B66" s="3" t="s">
        <v>27</v>
      </c>
      <c r="C66" s="3" t="s">
        <v>63</v>
      </c>
      <c r="D66" s="3" t="s">
        <v>95</v>
      </c>
    </row>
    <row r="67" spans="1:4" ht="15" customHeight="1" x14ac:dyDescent="0.25">
      <c r="A67" s="6">
        <v>66</v>
      </c>
      <c r="B67" s="3" t="s">
        <v>19</v>
      </c>
      <c r="C67" s="3" t="s">
        <v>66</v>
      </c>
      <c r="D67" s="3" t="s">
        <v>93</v>
      </c>
    </row>
    <row r="68" spans="1:4" ht="15" customHeight="1" x14ac:dyDescent="0.25">
      <c r="A68" s="6">
        <v>67</v>
      </c>
      <c r="B68" s="3" t="s">
        <v>114</v>
      </c>
      <c r="C68" s="3" t="s">
        <v>65</v>
      </c>
      <c r="D68" s="3" t="s">
        <v>93</v>
      </c>
    </row>
    <row r="69" spans="1:4" ht="15" customHeight="1" x14ac:dyDescent="0.25">
      <c r="A69" s="6">
        <v>68</v>
      </c>
      <c r="B69" s="3" t="s">
        <v>252</v>
      </c>
      <c r="D69" s="3" t="s">
        <v>42</v>
      </c>
    </row>
    <row r="70" spans="1:4" ht="15" customHeight="1" x14ac:dyDescent="0.25">
      <c r="A70" s="6">
        <v>69</v>
      </c>
      <c r="B70" s="3" t="s">
        <v>112</v>
      </c>
      <c r="C70" s="3" t="s">
        <v>38</v>
      </c>
      <c r="D70" s="3" t="s">
        <v>93</v>
      </c>
    </row>
    <row r="71" spans="1:4" ht="15" customHeight="1" x14ac:dyDescent="0.25">
      <c r="A71" s="6">
        <v>70</v>
      </c>
      <c r="B71" s="3" t="s">
        <v>247</v>
      </c>
      <c r="C71" s="3" t="s">
        <v>62</v>
      </c>
      <c r="D71" s="3" t="s">
        <v>93</v>
      </c>
    </row>
    <row r="72" spans="1:4" ht="15" customHeight="1" x14ac:dyDescent="0.25">
      <c r="A72" s="6">
        <v>71</v>
      </c>
      <c r="B72" s="3" t="s">
        <v>226</v>
      </c>
      <c r="D72" s="3" t="s">
        <v>44</v>
      </c>
    </row>
    <row r="73" spans="1:4" ht="15" customHeight="1" x14ac:dyDescent="0.25">
      <c r="A73" s="6">
        <v>72</v>
      </c>
      <c r="B73" s="3" t="s">
        <v>291</v>
      </c>
      <c r="C73" s="3" t="s">
        <v>37</v>
      </c>
      <c r="D73" s="3" t="s">
        <v>95</v>
      </c>
    </row>
    <row r="74" spans="1:4" ht="15" customHeight="1" x14ac:dyDescent="0.25">
      <c r="A74" s="6">
        <v>73</v>
      </c>
      <c r="B74" s="3" t="s">
        <v>257</v>
      </c>
      <c r="C74" s="3" t="s">
        <v>62</v>
      </c>
      <c r="D74" s="3" t="s">
        <v>100</v>
      </c>
    </row>
    <row r="75" spans="1:4" ht="15" customHeight="1" x14ac:dyDescent="0.25">
      <c r="A75" s="6">
        <v>74</v>
      </c>
      <c r="B75" s="3" t="s">
        <v>203</v>
      </c>
      <c r="C75" s="3" t="s">
        <v>63</v>
      </c>
      <c r="D75" s="3" t="s">
        <v>71</v>
      </c>
    </row>
    <row r="76" spans="1:4" ht="15" customHeight="1" x14ac:dyDescent="0.25">
      <c r="A76" s="6">
        <v>75</v>
      </c>
      <c r="B76" s="3" t="s">
        <v>285</v>
      </c>
      <c r="D76" s="3" t="s">
        <v>95</v>
      </c>
    </row>
    <row r="77" spans="1:4" ht="15" customHeight="1" x14ac:dyDescent="0.25">
      <c r="A77" s="6">
        <v>76</v>
      </c>
      <c r="B77" s="3" t="s">
        <v>23</v>
      </c>
      <c r="C77" s="3" t="s">
        <v>38</v>
      </c>
      <c r="D77" s="3" t="s">
        <v>93</v>
      </c>
    </row>
    <row r="78" spans="1:4" ht="15" customHeight="1" x14ac:dyDescent="0.25">
      <c r="A78" s="6">
        <v>77</v>
      </c>
      <c r="B78" s="3" t="s">
        <v>258</v>
      </c>
      <c r="C78" s="3" t="s">
        <v>62</v>
      </c>
      <c r="D78" s="3" t="s">
        <v>72</v>
      </c>
    </row>
    <row r="79" spans="1:4" ht="15" customHeight="1" x14ac:dyDescent="0.25">
      <c r="A79" s="6">
        <v>78</v>
      </c>
      <c r="B79" s="3" t="s">
        <v>140</v>
      </c>
      <c r="C79" s="3" t="s">
        <v>38</v>
      </c>
      <c r="D79" s="3" t="s">
        <v>95</v>
      </c>
    </row>
    <row r="80" spans="1:4" ht="15" customHeight="1" x14ac:dyDescent="0.25">
      <c r="A80" s="6">
        <v>79</v>
      </c>
      <c r="B80" s="3" t="s">
        <v>138</v>
      </c>
      <c r="D80" s="3" t="s">
        <v>100</v>
      </c>
    </row>
    <row r="81" spans="1:4" ht="15" customHeight="1" x14ac:dyDescent="0.25">
      <c r="A81" s="6">
        <v>80</v>
      </c>
      <c r="B81" s="3" t="s">
        <v>162</v>
      </c>
      <c r="D81" s="3" t="s">
        <v>44</v>
      </c>
    </row>
    <row r="82" spans="1:4" ht="15" customHeight="1" x14ac:dyDescent="0.25">
      <c r="A82" s="6">
        <v>81</v>
      </c>
      <c r="B82" s="3" t="s">
        <v>271</v>
      </c>
      <c r="D82" s="3" t="s">
        <v>99</v>
      </c>
    </row>
    <row r="83" spans="1:4" ht="15" customHeight="1" x14ac:dyDescent="0.25">
      <c r="A83" s="6">
        <v>82</v>
      </c>
      <c r="B83" s="3" t="s">
        <v>208</v>
      </c>
      <c r="D83" s="3" t="s">
        <v>100</v>
      </c>
    </row>
    <row r="84" spans="1:4" ht="15" customHeight="1" x14ac:dyDescent="0.25">
      <c r="A84" s="6">
        <v>83</v>
      </c>
      <c r="B84" s="3" t="s">
        <v>287</v>
      </c>
      <c r="D84" s="3" t="s">
        <v>70</v>
      </c>
    </row>
    <row r="85" spans="1:4" ht="15" customHeight="1" x14ac:dyDescent="0.25">
      <c r="A85" s="6">
        <v>84</v>
      </c>
      <c r="B85" s="3" t="s">
        <v>259</v>
      </c>
      <c r="D85" s="3" t="s">
        <v>106</v>
      </c>
    </row>
    <row r="86" spans="1:4" ht="15" customHeight="1" x14ac:dyDescent="0.25">
      <c r="A86" s="6">
        <v>85</v>
      </c>
      <c r="B86" s="3" t="s">
        <v>16</v>
      </c>
      <c r="C86" s="3" t="s">
        <v>62</v>
      </c>
      <c r="D86" s="3" t="s">
        <v>99</v>
      </c>
    </row>
    <row r="87" spans="1:4" ht="15" customHeight="1" x14ac:dyDescent="0.25">
      <c r="A87" s="6">
        <v>86</v>
      </c>
      <c r="B87" s="3" t="s">
        <v>151</v>
      </c>
      <c r="C87" s="3" t="s">
        <v>37</v>
      </c>
      <c r="D87" s="3" t="s">
        <v>97</v>
      </c>
    </row>
    <row r="88" spans="1:4" ht="15" customHeight="1" x14ac:dyDescent="0.25">
      <c r="A88" s="6">
        <v>87</v>
      </c>
      <c r="B88" s="3" t="s">
        <v>12</v>
      </c>
      <c r="C88" s="3" t="s">
        <v>62</v>
      </c>
      <c r="D88" s="3" t="s">
        <v>99</v>
      </c>
    </row>
    <row r="89" spans="1:4" ht="15" customHeight="1" x14ac:dyDescent="0.25">
      <c r="A89" s="6">
        <v>88</v>
      </c>
      <c r="B89" s="3" t="s">
        <v>286</v>
      </c>
      <c r="C89" s="3" t="s">
        <v>65</v>
      </c>
      <c r="D89" s="3" t="s">
        <v>99</v>
      </c>
    </row>
    <row r="90" spans="1:4" ht="15" customHeight="1" x14ac:dyDescent="0.25">
      <c r="A90" s="6">
        <v>89</v>
      </c>
      <c r="B90" s="3" t="s">
        <v>178</v>
      </c>
      <c r="C90" s="3" t="s">
        <v>64</v>
      </c>
      <c r="D90" s="3" t="s">
        <v>95</v>
      </c>
    </row>
    <row r="91" spans="1:4" ht="15" customHeight="1" x14ac:dyDescent="0.25">
      <c r="A91" s="6">
        <v>90</v>
      </c>
      <c r="B91" s="3" t="s">
        <v>185</v>
      </c>
      <c r="C91" s="3" t="s">
        <v>65</v>
      </c>
      <c r="D91" s="3" t="s">
        <v>106</v>
      </c>
    </row>
    <row r="92" spans="1:4" ht="15" customHeight="1" x14ac:dyDescent="0.25">
      <c r="A92" s="6">
        <v>91</v>
      </c>
      <c r="B92" s="3" t="s">
        <v>228</v>
      </c>
      <c r="C92" s="3" t="s">
        <v>63</v>
      </c>
      <c r="D92" s="3" t="s">
        <v>100</v>
      </c>
    </row>
    <row r="93" spans="1:4" ht="15" customHeight="1" x14ac:dyDescent="0.25">
      <c r="A93" s="6">
        <v>92</v>
      </c>
      <c r="B93" s="3" t="s">
        <v>239</v>
      </c>
      <c r="C93" s="3" t="s">
        <v>62</v>
      </c>
      <c r="D93" s="3" t="s">
        <v>95</v>
      </c>
    </row>
    <row r="94" spans="1:4" ht="15" customHeight="1" x14ac:dyDescent="0.25">
      <c r="A94" s="6">
        <v>93</v>
      </c>
      <c r="B94" s="3" t="s">
        <v>186</v>
      </c>
      <c r="C94" s="3" t="s">
        <v>62</v>
      </c>
      <c r="D94" s="3" t="s">
        <v>100</v>
      </c>
    </row>
    <row r="95" spans="1:4" ht="15" customHeight="1" x14ac:dyDescent="0.25">
      <c r="A95" s="6">
        <v>94</v>
      </c>
      <c r="B95" s="3" t="s">
        <v>90</v>
      </c>
      <c r="D95" s="3" t="s">
        <v>102</v>
      </c>
    </row>
    <row r="96" spans="1:4" ht="15" customHeight="1" x14ac:dyDescent="0.25">
      <c r="A96" s="6">
        <v>95</v>
      </c>
      <c r="B96" s="3" t="s">
        <v>139</v>
      </c>
      <c r="C96" s="3" t="s">
        <v>63</v>
      </c>
      <c r="D96" s="3" t="s">
        <v>44</v>
      </c>
    </row>
    <row r="97" spans="1:4" ht="15" customHeight="1" x14ac:dyDescent="0.25">
      <c r="A97" s="6">
        <v>96</v>
      </c>
      <c r="B97" s="3" t="s">
        <v>206</v>
      </c>
      <c r="C97" s="3" t="s">
        <v>38</v>
      </c>
      <c r="D97" s="3" t="s">
        <v>101</v>
      </c>
    </row>
    <row r="98" spans="1:4" ht="15" customHeight="1" x14ac:dyDescent="0.25">
      <c r="A98" s="6">
        <v>97</v>
      </c>
      <c r="B98" s="3" t="s">
        <v>292</v>
      </c>
      <c r="D98" s="3" t="s">
        <v>44</v>
      </c>
    </row>
    <row r="99" spans="1:4" ht="15" customHeight="1" x14ac:dyDescent="0.25">
      <c r="A99" s="6">
        <v>98</v>
      </c>
      <c r="B99" s="3" t="s">
        <v>260</v>
      </c>
      <c r="D99" s="3" t="s">
        <v>97</v>
      </c>
    </row>
    <row r="100" spans="1:4" ht="15" customHeight="1" x14ac:dyDescent="0.25">
      <c r="A100" s="6">
        <v>99</v>
      </c>
      <c r="B100" s="3" t="s">
        <v>218</v>
      </c>
      <c r="C100" s="3" t="s">
        <v>63</v>
      </c>
      <c r="D100" s="3" t="s">
        <v>93</v>
      </c>
    </row>
    <row r="101" spans="1:4" ht="15" customHeight="1" x14ac:dyDescent="0.25">
      <c r="A101" s="6">
        <v>100</v>
      </c>
      <c r="B101" s="3" t="s">
        <v>34</v>
      </c>
      <c r="C101" s="3" t="s">
        <v>289</v>
      </c>
      <c r="D101" s="3" t="s">
        <v>93</v>
      </c>
    </row>
    <row r="102" spans="1:4" ht="15" customHeight="1" x14ac:dyDescent="0.25">
      <c r="A102" s="6">
        <v>101</v>
      </c>
      <c r="B102" s="3" t="s">
        <v>290</v>
      </c>
      <c r="D102" s="3" t="s">
        <v>71</v>
      </c>
    </row>
    <row r="103" spans="1:4" ht="15" customHeight="1" x14ac:dyDescent="0.25">
      <c r="A103" s="6">
        <v>102</v>
      </c>
      <c r="B103" s="3" t="s">
        <v>261</v>
      </c>
      <c r="C103" s="3" t="s">
        <v>63</v>
      </c>
      <c r="D103" s="3" t="s">
        <v>122</v>
      </c>
    </row>
    <row r="104" spans="1:4" ht="15" customHeight="1" x14ac:dyDescent="0.25">
      <c r="A104" s="6">
        <v>103</v>
      </c>
      <c r="B104" s="3" t="s">
        <v>251</v>
      </c>
      <c r="C104" s="3" t="s">
        <v>37</v>
      </c>
      <c r="D104" s="3" t="s">
        <v>93</v>
      </c>
    </row>
    <row r="105" spans="1:4" ht="15" customHeight="1" x14ac:dyDescent="0.25">
      <c r="A105" s="6">
        <v>104</v>
      </c>
      <c r="B105" s="3" t="s">
        <v>288</v>
      </c>
      <c r="D105" s="3" t="s">
        <v>100</v>
      </c>
    </row>
    <row r="106" spans="1:4" ht="15" customHeight="1" x14ac:dyDescent="0.25">
      <c r="A106" s="6">
        <v>105</v>
      </c>
      <c r="B106" s="3" t="s">
        <v>229</v>
      </c>
      <c r="C106" s="3" t="s">
        <v>37</v>
      </c>
      <c r="D106" s="3" t="s">
        <v>44</v>
      </c>
    </row>
    <row r="107" spans="1:4" ht="15" customHeight="1" x14ac:dyDescent="0.25">
      <c r="A107" s="6">
        <v>106</v>
      </c>
      <c r="B107" s="3" t="s">
        <v>309</v>
      </c>
      <c r="C107" s="3" t="s">
        <v>65</v>
      </c>
      <c r="D107" s="3" t="s">
        <v>97</v>
      </c>
    </row>
    <row r="108" spans="1:4" ht="15" customHeight="1" x14ac:dyDescent="0.25">
      <c r="A108" s="6">
        <v>107</v>
      </c>
      <c r="B108" s="3" t="s">
        <v>212</v>
      </c>
      <c r="C108" s="3" t="s">
        <v>65</v>
      </c>
      <c r="D108" s="3" t="s">
        <v>122</v>
      </c>
    </row>
    <row r="109" spans="1:4" ht="15" customHeight="1" x14ac:dyDescent="0.25">
      <c r="A109" s="6">
        <v>108</v>
      </c>
      <c r="B109" s="3" t="s">
        <v>179</v>
      </c>
      <c r="C109" s="3" t="s">
        <v>65</v>
      </c>
      <c r="D109" s="3" t="s">
        <v>42</v>
      </c>
    </row>
    <row r="110" spans="1:4" ht="15" customHeight="1" x14ac:dyDescent="0.25">
      <c r="A110" s="6">
        <v>109</v>
      </c>
      <c r="B110" s="3" t="s">
        <v>264</v>
      </c>
      <c r="D110" s="3" t="s">
        <v>44</v>
      </c>
    </row>
    <row r="111" spans="1:4" ht="15" customHeight="1" x14ac:dyDescent="0.25">
      <c r="A111" s="6">
        <v>110</v>
      </c>
      <c r="B111" s="3" t="s">
        <v>26</v>
      </c>
      <c r="C111" s="3" t="s">
        <v>65</v>
      </c>
      <c r="D111" s="3" t="s">
        <v>100</v>
      </c>
    </row>
    <row r="112" spans="1:4" ht="15" customHeight="1" x14ac:dyDescent="0.25">
      <c r="A112" s="6">
        <v>111</v>
      </c>
      <c r="B112" s="3" t="s">
        <v>92</v>
      </c>
      <c r="C112" s="3" t="s">
        <v>38</v>
      </c>
      <c r="D112" s="3" t="s">
        <v>106</v>
      </c>
    </row>
    <row r="113" spans="1:4" ht="15" customHeight="1" x14ac:dyDescent="0.25">
      <c r="A113" s="6">
        <v>112</v>
      </c>
      <c r="B113" s="3" t="s">
        <v>298</v>
      </c>
      <c r="D113" s="3" t="s">
        <v>70</v>
      </c>
    </row>
    <row r="114" spans="1:4" ht="15" customHeight="1" x14ac:dyDescent="0.25">
      <c r="A114" s="6">
        <v>113</v>
      </c>
      <c r="B114" s="3" t="s">
        <v>248</v>
      </c>
      <c r="C114" s="3" t="s">
        <v>62</v>
      </c>
      <c r="D114" s="3" t="s">
        <v>93</v>
      </c>
    </row>
    <row r="115" spans="1:4" ht="15" customHeight="1" x14ac:dyDescent="0.25">
      <c r="A115" s="6">
        <v>114</v>
      </c>
      <c r="B115" s="3" t="s">
        <v>190</v>
      </c>
      <c r="C115" s="3" t="s">
        <v>37</v>
      </c>
      <c r="D115" s="3" t="s">
        <v>100</v>
      </c>
    </row>
    <row r="116" spans="1:4" ht="15" customHeight="1" x14ac:dyDescent="0.25">
      <c r="A116" s="6">
        <v>115</v>
      </c>
      <c r="B116" s="3" t="s">
        <v>262</v>
      </c>
      <c r="D116" s="3" t="s">
        <v>97</v>
      </c>
    </row>
    <row r="117" spans="1:4" ht="15" customHeight="1" x14ac:dyDescent="0.25">
      <c r="A117" s="6">
        <v>116</v>
      </c>
      <c r="B117" s="3" t="s">
        <v>164</v>
      </c>
      <c r="C117" s="3" t="s">
        <v>68</v>
      </c>
      <c r="D117" s="3" t="s">
        <v>99</v>
      </c>
    </row>
    <row r="118" spans="1:4" ht="15" customHeight="1" x14ac:dyDescent="0.25">
      <c r="A118" s="6">
        <v>117</v>
      </c>
      <c r="B118" s="3" t="s">
        <v>240</v>
      </c>
      <c r="C118" s="3" t="s">
        <v>62</v>
      </c>
      <c r="D118" s="3" t="s">
        <v>72</v>
      </c>
    </row>
    <row r="119" spans="1:4" ht="15" customHeight="1" x14ac:dyDescent="0.25">
      <c r="A119" s="6">
        <v>118</v>
      </c>
      <c r="B119" s="3" t="s">
        <v>263</v>
      </c>
      <c r="D119" s="3" t="s">
        <v>44</v>
      </c>
    </row>
    <row r="120" spans="1:4" ht="15" customHeight="1" x14ac:dyDescent="0.25">
      <c r="A120" s="6">
        <v>119</v>
      </c>
      <c r="B120" s="3" t="s">
        <v>232</v>
      </c>
      <c r="C120" s="3" t="s">
        <v>63</v>
      </c>
      <c r="D120" s="3" t="s">
        <v>103</v>
      </c>
    </row>
    <row r="121" spans="1:4" ht="15" customHeight="1" x14ac:dyDescent="0.25">
      <c r="A121" s="6">
        <v>120</v>
      </c>
      <c r="B121" s="3" t="s">
        <v>310</v>
      </c>
      <c r="C121" s="3" t="s">
        <v>64</v>
      </c>
      <c r="D121" s="3" t="s">
        <v>100</v>
      </c>
    </row>
    <row r="122" spans="1:4" ht="15" customHeight="1" x14ac:dyDescent="0.25">
      <c r="A122" s="6">
        <v>121</v>
      </c>
      <c r="B122" s="3" t="s">
        <v>181</v>
      </c>
      <c r="C122" s="3" t="s">
        <v>37</v>
      </c>
      <c r="D122" s="3" t="s">
        <v>42</v>
      </c>
    </row>
    <row r="123" spans="1:4" ht="15" customHeight="1" x14ac:dyDescent="0.25">
      <c r="A123" s="6">
        <v>122</v>
      </c>
      <c r="B123" s="3" t="s">
        <v>230</v>
      </c>
      <c r="C123" s="3" t="s">
        <v>65</v>
      </c>
      <c r="D123" s="3" t="s">
        <v>122</v>
      </c>
    </row>
    <row r="124" spans="1:4" ht="15" customHeight="1" x14ac:dyDescent="0.25">
      <c r="A124" s="6">
        <v>123</v>
      </c>
      <c r="B124" s="3" t="s">
        <v>35</v>
      </c>
      <c r="C124" s="3" t="s">
        <v>38</v>
      </c>
      <c r="D124" s="3" t="s">
        <v>93</v>
      </c>
    </row>
    <row r="125" spans="1:4" ht="15" customHeight="1" x14ac:dyDescent="0.25">
      <c r="A125" s="6">
        <v>124</v>
      </c>
      <c r="B125" s="3" t="s">
        <v>231</v>
      </c>
      <c r="C125" s="3" t="s">
        <v>62</v>
      </c>
      <c r="D125" s="3" t="s">
        <v>97</v>
      </c>
    </row>
    <row r="126" spans="1:4" ht="15" customHeight="1" x14ac:dyDescent="0.25">
      <c r="A126" s="6">
        <v>125</v>
      </c>
      <c r="B126" s="3" t="s">
        <v>241</v>
      </c>
      <c r="D126" s="3" t="s">
        <v>94</v>
      </c>
    </row>
    <row r="127" spans="1:4" ht="15" customHeight="1" x14ac:dyDescent="0.25">
      <c r="A127" s="6">
        <v>126</v>
      </c>
      <c r="B127" s="3" t="s">
        <v>265</v>
      </c>
      <c r="C127" s="3" t="s">
        <v>65</v>
      </c>
      <c r="D127" s="3" t="s">
        <v>95</v>
      </c>
    </row>
    <row r="128" spans="1:4" ht="15" customHeight="1" x14ac:dyDescent="0.25">
      <c r="A128" s="6">
        <v>127</v>
      </c>
      <c r="B128" s="3" t="s">
        <v>116</v>
      </c>
      <c r="C128" s="3" t="s">
        <v>62</v>
      </c>
      <c r="D128" s="3" t="s">
        <v>93</v>
      </c>
    </row>
    <row r="129" spans="1:4" ht="15" customHeight="1" x14ac:dyDescent="0.25">
      <c r="A129" s="6">
        <v>128</v>
      </c>
      <c r="B129" s="3" t="s">
        <v>211</v>
      </c>
      <c r="C129" s="3" t="s">
        <v>174</v>
      </c>
      <c r="D129" s="3" t="s">
        <v>96</v>
      </c>
    </row>
    <row r="130" spans="1:4" ht="15" customHeight="1" x14ac:dyDescent="0.25">
      <c r="A130" s="6">
        <v>129</v>
      </c>
      <c r="B130" s="3" t="s">
        <v>145</v>
      </c>
      <c r="C130" s="3" t="s">
        <v>65</v>
      </c>
      <c r="D130" s="3" t="s">
        <v>42</v>
      </c>
    </row>
    <row r="131" spans="1:4" ht="15" customHeight="1" x14ac:dyDescent="0.25">
      <c r="A131" s="6">
        <v>130</v>
      </c>
      <c r="B131" s="3" t="s">
        <v>160</v>
      </c>
      <c r="C131" s="3" t="s">
        <v>68</v>
      </c>
      <c r="D131" s="3" t="s">
        <v>99</v>
      </c>
    </row>
    <row r="132" spans="1:4" ht="15" customHeight="1" x14ac:dyDescent="0.25">
      <c r="A132" s="6">
        <v>131</v>
      </c>
      <c r="B132" s="3" t="s">
        <v>32</v>
      </c>
      <c r="C132" s="3" t="s">
        <v>38</v>
      </c>
      <c r="D132" s="3" t="s">
        <v>70</v>
      </c>
    </row>
    <row r="133" spans="1:4" ht="15" customHeight="1" x14ac:dyDescent="0.25">
      <c r="A133" s="6">
        <v>132</v>
      </c>
      <c r="B133" s="3" t="s">
        <v>169</v>
      </c>
      <c r="D133" s="3" t="s">
        <v>71</v>
      </c>
    </row>
    <row r="134" spans="1:4" ht="15" customHeight="1" x14ac:dyDescent="0.25">
      <c r="A134" s="6">
        <v>133</v>
      </c>
      <c r="B134" s="3" t="s">
        <v>25</v>
      </c>
      <c r="C134" s="3" t="s">
        <v>62</v>
      </c>
      <c r="D134" s="3" t="s">
        <v>71</v>
      </c>
    </row>
    <row r="135" spans="1:4" ht="15" customHeight="1" x14ac:dyDescent="0.25">
      <c r="A135" s="6">
        <v>134</v>
      </c>
      <c r="B135" s="3" t="s">
        <v>210</v>
      </c>
      <c r="C135" s="3" t="s">
        <v>37</v>
      </c>
      <c r="D135" s="3" t="s">
        <v>44</v>
      </c>
    </row>
    <row r="136" spans="1:4" ht="15" customHeight="1" x14ac:dyDescent="0.25">
      <c r="A136" s="6">
        <v>135</v>
      </c>
      <c r="B136" s="3" t="s">
        <v>221</v>
      </c>
      <c r="C136" s="3" t="s">
        <v>65</v>
      </c>
      <c r="D136" s="3" t="s">
        <v>103</v>
      </c>
    </row>
    <row r="137" spans="1:4" ht="15" customHeight="1" x14ac:dyDescent="0.25">
      <c r="A137" s="6">
        <v>136</v>
      </c>
      <c r="B137" s="3" t="s">
        <v>311</v>
      </c>
      <c r="C137" s="3" t="s">
        <v>38</v>
      </c>
      <c r="D137" s="3" t="s">
        <v>103</v>
      </c>
    </row>
    <row r="138" spans="1:4" ht="15" customHeight="1" x14ac:dyDescent="0.25">
      <c r="A138" s="6">
        <v>137</v>
      </c>
      <c r="B138" s="3" t="s">
        <v>267</v>
      </c>
      <c r="D138" s="3" t="s">
        <v>42</v>
      </c>
    </row>
    <row r="139" spans="1:4" ht="15" customHeight="1" x14ac:dyDescent="0.25">
      <c r="A139" s="6">
        <v>138</v>
      </c>
      <c r="B139" s="3" t="s">
        <v>266</v>
      </c>
      <c r="D139" s="3" t="s">
        <v>101</v>
      </c>
    </row>
    <row r="140" spans="1:4" ht="15" customHeight="1" x14ac:dyDescent="0.25">
      <c r="A140" s="6">
        <v>139</v>
      </c>
      <c r="B140" s="3" t="s">
        <v>293</v>
      </c>
      <c r="C140" s="3" t="s">
        <v>37</v>
      </c>
      <c r="D140" s="3" t="s">
        <v>107</v>
      </c>
    </row>
    <row r="141" spans="1:4" ht="15" customHeight="1" x14ac:dyDescent="0.25">
      <c r="A141" s="6">
        <v>140</v>
      </c>
      <c r="B141" s="3" t="s">
        <v>199</v>
      </c>
      <c r="C141" s="3" t="s">
        <v>63</v>
      </c>
      <c r="D141" s="3" t="s">
        <v>71</v>
      </c>
    </row>
    <row r="142" spans="1:4" ht="15" customHeight="1" x14ac:dyDescent="0.25">
      <c r="A142" s="6">
        <v>141</v>
      </c>
      <c r="B142" s="3" t="s">
        <v>302</v>
      </c>
      <c r="C142" s="3" t="s">
        <v>66</v>
      </c>
      <c r="D142" s="3" t="s">
        <v>99</v>
      </c>
    </row>
    <row r="143" spans="1:4" ht="15" customHeight="1" x14ac:dyDescent="0.25">
      <c r="A143" s="6">
        <v>142</v>
      </c>
      <c r="B143" s="3" t="s">
        <v>213</v>
      </c>
      <c r="C143" s="3" t="s">
        <v>65</v>
      </c>
      <c r="D143" s="3" t="s">
        <v>95</v>
      </c>
    </row>
    <row r="144" spans="1:4" ht="15" customHeight="1" x14ac:dyDescent="0.25">
      <c r="A144" s="6">
        <v>143</v>
      </c>
      <c r="B144" s="3" t="s">
        <v>152</v>
      </c>
      <c r="C144" s="3" t="s">
        <v>63</v>
      </c>
      <c r="D144" s="3" t="s">
        <v>93</v>
      </c>
    </row>
    <row r="145" spans="1:4" ht="15" customHeight="1" x14ac:dyDescent="0.25">
      <c r="A145" s="6">
        <v>144</v>
      </c>
      <c r="B145" s="3" t="s">
        <v>180</v>
      </c>
      <c r="C145" s="3" t="s">
        <v>63</v>
      </c>
      <c r="D145" s="3" t="s">
        <v>93</v>
      </c>
    </row>
    <row r="146" spans="1:4" ht="15" customHeight="1" x14ac:dyDescent="0.25">
      <c r="A146" s="6">
        <v>145</v>
      </c>
      <c r="B146" s="3" t="s">
        <v>131</v>
      </c>
      <c r="C146" s="3" t="s">
        <v>62</v>
      </c>
      <c r="D146" s="3" t="s">
        <v>44</v>
      </c>
    </row>
    <row r="147" spans="1:4" ht="15" customHeight="1" x14ac:dyDescent="0.25">
      <c r="A147" s="6">
        <v>146</v>
      </c>
      <c r="B147" s="3" t="s">
        <v>117</v>
      </c>
      <c r="C147" s="3" t="s">
        <v>65</v>
      </c>
      <c r="D147" s="3" t="s">
        <v>93</v>
      </c>
    </row>
    <row r="148" spans="1:4" ht="15" customHeight="1" x14ac:dyDescent="0.25">
      <c r="A148" s="6">
        <v>147</v>
      </c>
      <c r="B148" s="3" t="s">
        <v>91</v>
      </c>
      <c r="C148" s="3" t="s">
        <v>62</v>
      </c>
      <c r="D148" s="3" t="s">
        <v>100</v>
      </c>
    </row>
    <row r="149" spans="1:4" ht="15" customHeight="1" x14ac:dyDescent="0.25">
      <c r="A149" s="6">
        <v>148</v>
      </c>
      <c r="B149" s="3" t="s">
        <v>303</v>
      </c>
      <c r="C149" s="3" t="s">
        <v>62</v>
      </c>
      <c r="D149" s="3" t="s">
        <v>95</v>
      </c>
    </row>
    <row r="150" spans="1:4" ht="15" customHeight="1" x14ac:dyDescent="0.25">
      <c r="A150" s="6">
        <v>149</v>
      </c>
      <c r="B150" s="3" t="s">
        <v>312</v>
      </c>
      <c r="C150" s="3" t="s">
        <v>37</v>
      </c>
      <c r="D150" s="3" t="s">
        <v>44</v>
      </c>
    </row>
    <row r="151" spans="1:4" ht="15" customHeight="1" x14ac:dyDescent="0.25">
      <c r="A151" s="6">
        <v>150</v>
      </c>
      <c r="B151" s="3" t="s">
        <v>304</v>
      </c>
      <c r="C151" s="3" t="s">
        <v>62</v>
      </c>
      <c r="D151" s="3" t="s">
        <v>42</v>
      </c>
    </row>
    <row r="152" spans="1:4" ht="15" customHeight="1" x14ac:dyDescent="0.25">
      <c r="A152" s="6">
        <v>151</v>
      </c>
      <c r="B152" s="3" t="s">
        <v>118</v>
      </c>
      <c r="C152" s="3" t="s">
        <v>63</v>
      </c>
      <c r="D152" s="3" t="s">
        <v>99</v>
      </c>
    </row>
    <row r="153" spans="1:4" ht="15" customHeight="1" x14ac:dyDescent="0.25">
      <c r="A153" s="6">
        <v>152</v>
      </c>
      <c r="B153" s="3" t="s">
        <v>294</v>
      </c>
      <c r="D153" s="3" t="s">
        <v>295</v>
      </c>
    </row>
    <row r="154" spans="1:4" ht="15" customHeight="1" x14ac:dyDescent="0.25">
      <c r="A154" s="6">
        <v>153</v>
      </c>
      <c r="B154" s="3" t="s">
        <v>242</v>
      </c>
      <c r="C154" s="3" t="s">
        <v>38</v>
      </c>
      <c r="D154" s="3" t="s">
        <v>100</v>
      </c>
    </row>
    <row r="155" spans="1:4" ht="15" customHeight="1" x14ac:dyDescent="0.25">
      <c r="A155" s="6">
        <v>154</v>
      </c>
      <c r="B155" s="3" t="s">
        <v>157</v>
      </c>
      <c r="C155" s="3" t="s">
        <v>63</v>
      </c>
      <c r="D155" s="3" t="s">
        <v>95</v>
      </c>
    </row>
    <row r="156" spans="1:4" ht="15" customHeight="1" x14ac:dyDescent="0.25">
      <c r="A156" s="6">
        <v>155</v>
      </c>
      <c r="B156" s="3" t="s">
        <v>168</v>
      </c>
      <c r="C156" s="3" t="s">
        <v>66</v>
      </c>
      <c r="D156" s="3" t="s">
        <v>99</v>
      </c>
    </row>
    <row r="157" spans="1:4" ht="15" customHeight="1" x14ac:dyDescent="0.25">
      <c r="A157" s="6">
        <v>156</v>
      </c>
      <c r="B157" s="3" t="s">
        <v>268</v>
      </c>
      <c r="D157" s="3" t="s">
        <v>100</v>
      </c>
    </row>
    <row r="158" spans="1:4" ht="15" customHeight="1" x14ac:dyDescent="0.25">
      <c r="A158" s="6">
        <v>157</v>
      </c>
      <c r="B158" s="3" t="s">
        <v>236</v>
      </c>
      <c r="C158" s="3" t="s">
        <v>62</v>
      </c>
      <c r="D158" s="3" t="s">
        <v>93</v>
      </c>
    </row>
    <row r="159" spans="1:4" ht="15" customHeight="1" x14ac:dyDescent="0.25">
      <c r="A159" s="6">
        <v>158</v>
      </c>
      <c r="B159" s="3" t="s">
        <v>227</v>
      </c>
      <c r="D159" s="3" t="s">
        <v>99</v>
      </c>
    </row>
    <row r="160" spans="1:4" ht="15" customHeight="1" x14ac:dyDescent="0.25">
      <c r="A160" s="6">
        <v>159</v>
      </c>
      <c r="B160" s="3" t="s">
        <v>147</v>
      </c>
      <c r="C160" s="3" t="s">
        <v>65</v>
      </c>
      <c r="D160" s="3" t="s">
        <v>44</v>
      </c>
    </row>
    <row r="161" spans="1:4" ht="15" customHeight="1" x14ac:dyDescent="0.25">
      <c r="A161" s="6">
        <v>160</v>
      </c>
      <c r="B161" s="3" t="s">
        <v>165</v>
      </c>
      <c r="C161" s="3" t="s">
        <v>65</v>
      </c>
      <c r="D161" s="3" t="s">
        <v>97</v>
      </c>
    </row>
    <row r="162" spans="1:4" ht="15" customHeight="1" x14ac:dyDescent="0.25">
      <c r="A162" s="6">
        <v>161</v>
      </c>
      <c r="B162" s="3" t="s">
        <v>219</v>
      </c>
      <c r="C162" s="3" t="s">
        <v>68</v>
      </c>
      <c r="D162" s="3" t="s">
        <v>99</v>
      </c>
    </row>
    <row r="163" spans="1:4" ht="15" customHeight="1" x14ac:dyDescent="0.25">
      <c r="A163" s="6">
        <v>162</v>
      </c>
      <c r="B163" s="3" t="s">
        <v>207</v>
      </c>
      <c r="D163" s="3" t="s">
        <v>99</v>
      </c>
    </row>
    <row r="164" spans="1:4" ht="15" customHeight="1" x14ac:dyDescent="0.25">
      <c r="A164" s="6">
        <v>163</v>
      </c>
      <c r="B164" s="3" t="s">
        <v>153</v>
      </c>
      <c r="D164" s="3" t="s">
        <v>93</v>
      </c>
    </row>
    <row r="165" spans="1:4" ht="15" customHeight="1" x14ac:dyDescent="0.25">
      <c r="A165" s="6">
        <v>164</v>
      </c>
      <c r="B165" s="3" t="s">
        <v>215</v>
      </c>
      <c r="C165" s="3" t="s">
        <v>65</v>
      </c>
      <c r="D165" s="3" t="s">
        <v>123</v>
      </c>
    </row>
    <row r="166" spans="1:4" ht="15" customHeight="1" x14ac:dyDescent="0.25">
      <c r="A166" s="6">
        <v>165</v>
      </c>
      <c r="B166" s="3" t="s">
        <v>216</v>
      </c>
      <c r="D166" s="3" t="s">
        <v>102</v>
      </c>
    </row>
    <row r="167" spans="1:4" ht="15" customHeight="1" x14ac:dyDescent="0.25">
      <c r="A167" s="6">
        <v>166</v>
      </c>
      <c r="B167" s="3" t="s">
        <v>163</v>
      </c>
      <c r="C167" s="3" t="s">
        <v>62</v>
      </c>
      <c r="D167" s="3" t="s">
        <v>107</v>
      </c>
    </row>
    <row r="168" spans="1:4" ht="15" customHeight="1" x14ac:dyDescent="0.25">
      <c r="A168" s="6">
        <v>167</v>
      </c>
      <c r="B168" s="3" t="s">
        <v>132</v>
      </c>
      <c r="C168" s="3" t="s">
        <v>63</v>
      </c>
      <c r="D168" s="3" t="s">
        <v>71</v>
      </c>
    </row>
    <row r="169" spans="1:4" ht="15" customHeight="1" x14ac:dyDescent="0.25">
      <c r="A169" s="6">
        <v>168</v>
      </c>
      <c r="B169" s="3" t="s">
        <v>61</v>
      </c>
      <c r="C169" s="3" t="s">
        <v>63</v>
      </c>
      <c r="D169" s="3" t="s">
        <v>107</v>
      </c>
    </row>
    <row r="170" spans="1:4" ht="15" customHeight="1" x14ac:dyDescent="0.25">
      <c r="A170" s="6">
        <v>169</v>
      </c>
      <c r="B170" s="3" t="s">
        <v>306</v>
      </c>
      <c r="D170" s="3" t="s">
        <v>104</v>
      </c>
    </row>
    <row r="171" spans="1:4" ht="15" customHeight="1" x14ac:dyDescent="0.25">
      <c r="A171" s="6">
        <v>170</v>
      </c>
      <c r="B171" s="3" t="s">
        <v>144</v>
      </c>
      <c r="C171" s="3" t="s">
        <v>38</v>
      </c>
      <c r="D171" s="3" t="s">
        <v>93</v>
      </c>
    </row>
    <row r="172" spans="1:4" ht="15" customHeight="1" x14ac:dyDescent="0.25">
      <c r="A172" s="6">
        <v>171</v>
      </c>
      <c r="B172" s="3" t="s">
        <v>296</v>
      </c>
      <c r="C172" s="3" t="s">
        <v>63</v>
      </c>
      <c r="D172" s="3" t="s">
        <v>99</v>
      </c>
    </row>
    <row r="173" spans="1:4" ht="15" customHeight="1" x14ac:dyDescent="0.25">
      <c r="A173" s="6">
        <v>172</v>
      </c>
      <c r="B173" s="3" t="s">
        <v>135</v>
      </c>
      <c r="C173" s="3" t="s">
        <v>65</v>
      </c>
      <c r="D173" s="3" t="s">
        <v>106</v>
      </c>
    </row>
    <row r="174" spans="1:4" ht="15" customHeight="1" x14ac:dyDescent="0.25">
      <c r="A174" s="6">
        <v>173</v>
      </c>
      <c r="B174" s="3" t="s">
        <v>143</v>
      </c>
      <c r="C174" s="3" t="s">
        <v>62</v>
      </c>
      <c r="D174" s="3" t="s">
        <v>95</v>
      </c>
    </row>
    <row r="175" spans="1:4" ht="15" customHeight="1" x14ac:dyDescent="0.25">
      <c r="A175" s="6">
        <v>174</v>
      </c>
      <c r="B175" s="3" t="s">
        <v>214</v>
      </c>
      <c r="C175" s="3" t="s">
        <v>62</v>
      </c>
      <c r="D175" s="3" t="s">
        <v>99</v>
      </c>
    </row>
    <row r="176" spans="1:4" ht="15" customHeight="1" x14ac:dyDescent="0.25">
      <c r="A176" s="6">
        <v>175</v>
      </c>
      <c r="B176" s="3" t="s">
        <v>297</v>
      </c>
      <c r="C176" s="3" t="s">
        <v>65</v>
      </c>
      <c r="D176" s="3" t="s">
        <v>71</v>
      </c>
    </row>
    <row r="177" spans="1:4" ht="15" customHeight="1" x14ac:dyDescent="0.25">
      <c r="A177" s="6">
        <v>176</v>
      </c>
      <c r="B177" s="3" t="s">
        <v>155</v>
      </c>
      <c r="C177" s="3" t="s">
        <v>63</v>
      </c>
      <c r="D177" s="3" t="s">
        <v>93</v>
      </c>
    </row>
    <row r="178" spans="1:4" ht="15" customHeight="1" x14ac:dyDescent="0.25">
      <c r="A178" s="6">
        <v>177</v>
      </c>
      <c r="B178" s="3" t="s">
        <v>89</v>
      </c>
      <c r="C178" s="3" t="s">
        <v>62</v>
      </c>
      <c r="D178" s="3" t="s">
        <v>44</v>
      </c>
    </row>
    <row r="179" spans="1:4" ht="15" customHeight="1" x14ac:dyDescent="0.25">
      <c r="A179" s="6">
        <v>178</v>
      </c>
      <c r="B179" s="3" t="s">
        <v>234</v>
      </c>
      <c r="C179" s="3" t="s">
        <v>65</v>
      </c>
      <c r="D179" s="3" t="s">
        <v>100</v>
      </c>
    </row>
    <row r="180" spans="1:4" ht="15" customHeight="1" x14ac:dyDescent="0.25">
      <c r="A180" s="6">
        <v>179</v>
      </c>
      <c r="B180" s="3" t="s">
        <v>300</v>
      </c>
      <c r="D180" s="3" t="s">
        <v>100</v>
      </c>
    </row>
    <row r="181" spans="1:4" ht="15" customHeight="1" x14ac:dyDescent="0.25">
      <c r="A181" s="6">
        <v>180</v>
      </c>
      <c r="B181" s="3" t="s">
        <v>220</v>
      </c>
      <c r="C181" s="3" t="s">
        <v>63</v>
      </c>
      <c r="D181" s="3" t="s">
        <v>95</v>
      </c>
    </row>
    <row r="182" spans="1:4" ht="15" customHeight="1" x14ac:dyDescent="0.25">
      <c r="A182" s="6">
        <v>181</v>
      </c>
      <c r="B182" s="3" t="s">
        <v>119</v>
      </c>
      <c r="C182" s="3" t="s">
        <v>65</v>
      </c>
      <c r="D182" s="3" t="s">
        <v>93</v>
      </c>
    </row>
    <row r="183" spans="1:4" ht="15" customHeight="1" x14ac:dyDescent="0.25">
      <c r="A183" s="6">
        <v>182</v>
      </c>
      <c r="B183" s="3" t="s">
        <v>192</v>
      </c>
      <c r="C183" s="3" t="s">
        <v>62</v>
      </c>
      <c r="D183" s="3" t="s">
        <v>99</v>
      </c>
    </row>
    <row r="184" spans="1:4" ht="15" customHeight="1" x14ac:dyDescent="0.25">
      <c r="A184" s="6">
        <v>183</v>
      </c>
      <c r="B184" s="3" t="s">
        <v>22</v>
      </c>
      <c r="C184" s="3" t="s">
        <v>65</v>
      </c>
      <c r="D184" s="3" t="s">
        <v>96</v>
      </c>
    </row>
    <row r="185" spans="1:4" ht="15" customHeight="1" x14ac:dyDescent="0.25">
      <c r="A185" s="6">
        <v>184</v>
      </c>
      <c r="B185" s="3" t="s">
        <v>159</v>
      </c>
      <c r="C185" s="3" t="s">
        <v>65</v>
      </c>
      <c r="D185" s="3" t="s">
        <v>106</v>
      </c>
    </row>
    <row r="186" spans="1:4" ht="15" customHeight="1" x14ac:dyDescent="0.25">
      <c r="A186" s="6">
        <v>185</v>
      </c>
      <c r="B186" s="3" t="s">
        <v>197</v>
      </c>
      <c r="C186" s="3" t="s">
        <v>65</v>
      </c>
      <c r="D186" s="3" t="s">
        <v>96</v>
      </c>
    </row>
    <row r="187" spans="1:4" ht="15" customHeight="1" x14ac:dyDescent="0.25">
      <c r="A187" s="6">
        <v>186</v>
      </c>
      <c r="B187" s="3" t="s">
        <v>305</v>
      </c>
      <c r="C187" s="3" t="s">
        <v>37</v>
      </c>
      <c r="D187" s="3" t="s">
        <v>95</v>
      </c>
    </row>
    <row r="188" spans="1:4" ht="15" customHeight="1" x14ac:dyDescent="0.25">
      <c r="A188" s="6">
        <v>187</v>
      </c>
      <c r="B188" s="3" t="s">
        <v>270</v>
      </c>
      <c r="C188" s="3" t="s">
        <v>63</v>
      </c>
      <c r="D188" s="3" t="s">
        <v>93</v>
      </c>
    </row>
    <row r="189" spans="1:4" ht="15" customHeight="1" x14ac:dyDescent="0.25">
      <c r="A189" s="6">
        <v>188</v>
      </c>
      <c r="B189" s="3" t="s">
        <v>173</v>
      </c>
      <c r="D189" s="3" t="s">
        <v>93</v>
      </c>
    </row>
    <row r="190" spans="1:4" ht="15" customHeight="1" x14ac:dyDescent="0.25">
      <c r="A190" s="6">
        <v>189</v>
      </c>
      <c r="B190" s="3" t="s">
        <v>222</v>
      </c>
      <c r="C190" s="3" t="s">
        <v>63</v>
      </c>
      <c r="D190" s="3" t="s">
        <v>100</v>
      </c>
    </row>
    <row r="191" spans="1:4" ht="15" customHeight="1" x14ac:dyDescent="0.25">
      <c r="A191" s="6">
        <v>190</v>
      </c>
      <c r="B191" s="3" t="s">
        <v>148</v>
      </c>
      <c r="C191" s="3" t="s">
        <v>62</v>
      </c>
      <c r="D191" s="3" t="s">
        <v>95</v>
      </c>
    </row>
    <row r="192" spans="1:4" ht="15" customHeight="1" x14ac:dyDescent="0.25">
      <c r="A192" s="6">
        <v>191</v>
      </c>
      <c r="B192" s="3" t="s">
        <v>233</v>
      </c>
      <c r="C192" s="3" t="s">
        <v>37</v>
      </c>
      <c r="D192" s="3" t="s">
        <v>44</v>
      </c>
    </row>
    <row r="193" spans="1:4" ht="15" customHeight="1" x14ac:dyDescent="0.25">
      <c r="A193" s="6">
        <v>192</v>
      </c>
      <c r="B193" s="3" t="s">
        <v>142</v>
      </c>
      <c r="C193" s="3" t="s">
        <v>69</v>
      </c>
      <c r="D193" s="3" t="s">
        <v>93</v>
      </c>
    </row>
    <row r="194" spans="1:4" ht="15" customHeight="1" x14ac:dyDescent="0.25">
      <c r="A194" s="6">
        <v>193</v>
      </c>
      <c r="B194" s="3" t="s">
        <v>313</v>
      </c>
      <c r="C194" s="3" t="s">
        <v>62</v>
      </c>
      <c r="D194" s="3" t="s">
        <v>42</v>
      </c>
    </row>
    <row r="195" spans="1:4" ht="15" customHeight="1" x14ac:dyDescent="0.25">
      <c r="A195" s="6">
        <v>194</v>
      </c>
      <c r="B195" s="3" t="s">
        <v>191</v>
      </c>
      <c r="C195" s="3" t="s">
        <v>66</v>
      </c>
      <c r="D195" s="3" t="s">
        <v>44</v>
      </c>
    </row>
    <row r="196" spans="1:4" ht="15" customHeight="1" x14ac:dyDescent="0.25">
      <c r="A196" s="6">
        <v>195</v>
      </c>
      <c r="B196" s="3" t="s">
        <v>299</v>
      </c>
      <c r="D196" s="3" t="s">
        <v>99</v>
      </c>
    </row>
    <row r="197" spans="1:4" ht="15" customHeight="1" x14ac:dyDescent="0.25">
      <c r="A197" s="6">
        <v>196</v>
      </c>
      <c r="B197" s="3" t="s">
        <v>223</v>
      </c>
      <c r="D197" s="3" t="s">
        <v>42</v>
      </c>
    </row>
    <row r="198" spans="1:4" ht="15" customHeight="1" x14ac:dyDescent="0.25">
      <c r="A198" s="6">
        <v>197</v>
      </c>
      <c r="B198" s="3" t="s">
        <v>245</v>
      </c>
      <c r="C198" s="3" t="s">
        <v>62</v>
      </c>
      <c r="D198" s="3" t="s">
        <v>106</v>
      </c>
    </row>
    <row r="199" spans="1:4" ht="15" customHeight="1" x14ac:dyDescent="0.25">
      <c r="A199" s="6">
        <v>198</v>
      </c>
      <c r="B199" s="3" t="s">
        <v>187</v>
      </c>
      <c r="C199" s="3" t="s">
        <v>37</v>
      </c>
      <c r="D199" s="3" t="s">
        <v>95</v>
      </c>
    </row>
    <row r="200" spans="1:4" ht="15" customHeight="1" x14ac:dyDescent="0.25">
      <c r="A200" s="6">
        <v>199</v>
      </c>
      <c r="B200" s="3" t="s">
        <v>243</v>
      </c>
      <c r="C200" s="3" t="s">
        <v>64</v>
      </c>
      <c r="D200" s="3" t="s">
        <v>93</v>
      </c>
    </row>
    <row r="201" spans="1:4" ht="15" customHeight="1" x14ac:dyDescent="0.25">
      <c r="A201" s="6">
        <v>200</v>
      </c>
      <c r="B201" s="3" t="s">
        <v>244</v>
      </c>
      <c r="D201" s="3" t="s">
        <v>93</v>
      </c>
    </row>
    <row r="202" spans="1:4" ht="15" customHeight="1" x14ac:dyDescent="0.25">
      <c r="A202" s="6">
        <v>201</v>
      </c>
      <c r="B202" s="3" t="s">
        <v>141</v>
      </c>
      <c r="C202" s="3" t="s">
        <v>64</v>
      </c>
      <c r="D202" s="3" t="s">
        <v>93</v>
      </c>
    </row>
    <row r="203" spans="1:4" ht="15" customHeight="1" x14ac:dyDescent="0.25">
      <c r="A203" s="6">
        <v>202</v>
      </c>
      <c r="B203" s="3" t="s">
        <v>196</v>
      </c>
      <c r="C203" s="3" t="s">
        <v>63</v>
      </c>
      <c r="D203" s="3" t="s">
        <v>98</v>
      </c>
    </row>
    <row r="204" spans="1:4" ht="15" customHeight="1" x14ac:dyDescent="0.25">
      <c r="A204" s="6">
        <v>203</v>
      </c>
      <c r="B204" s="3" t="s">
        <v>154</v>
      </c>
      <c r="C204" s="3" t="s">
        <v>38</v>
      </c>
      <c r="D204" s="3" t="s">
        <v>71</v>
      </c>
    </row>
    <row r="205" spans="1:4" ht="15" customHeight="1" x14ac:dyDescent="0.25">
      <c r="A205" s="6">
        <v>204</v>
      </c>
      <c r="B205" s="3" t="s">
        <v>158</v>
      </c>
      <c r="C205" s="3" t="s">
        <v>62</v>
      </c>
      <c r="D205" s="3" t="s">
        <v>95</v>
      </c>
    </row>
    <row r="206" spans="1:4" ht="15" customHeight="1" x14ac:dyDescent="0.25">
      <c r="A206" s="6">
        <v>205</v>
      </c>
      <c r="B206" s="3" t="s">
        <v>200</v>
      </c>
      <c r="C206" s="3" t="s">
        <v>65</v>
      </c>
      <c r="D206" s="3" t="s">
        <v>72</v>
      </c>
    </row>
    <row r="207" spans="1:4" ht="15" customHeight="1" x14ac:dyDescent="0.25">
      <c r="A207" s="6">
        <v>206</v>
      </c>
      <c r="B207" s="3" t="s">
        <v>314</v>
      </c>
      <c r="C207" s="3" t="s">
        <v>37</v>
      </c>
      <c r="D207" s="3" t="s">
        <v>93</v>
      </c>
    </row>
    <row r="208" spans="1:4" ht="15" customHeight="1" x14ac:dyDescent="0.25">
      <c r="A208" s="6">
        <v>207</v>
      </c>
      <c r="B208" s="3" t="s">
        <v>182</v>
      </c>
      <c r="D208" s="3" t="s">
        <v>44</v>
      </c>
    </row>
    <row r="209" spans="1:4" ht="15" customHeight="1" x14ac:dyDescent="0.25">
      <c r="A209" s="6">
        <v>208</v>
      </c>
      <c r="B209" s="3" t="s">
        <v>33</v>
      </c>
      <c r="D209" s="3" t="s">
        <v>105</v>
      </c>
    </row>
    <row r="210" spans="1:4" ht="15" customHeight="1" x14ac:dyDescent="0.25">
      <c r="A210" s="6">
        <v>209</v>
      </c>
      <c r="B210" s="3" t="s">
        <v>170</v>
      </c>
      <c r="C210" s="3" t="s">
        <v>65</v>
      </c>
      <c r="D210" s="3" t="s">
        <v>106</v>
      </c>
    </row>
    <row r="211" spans="1:4" ht="15" customHeight="1" x14ac:dyDescent="0.25">
      <c r="A211" s="6">
        <v>210</v>
      </c>
      <c r="B211" s="3" t="s">
        <v>120</v>
      </c>
      <c r="C211" s="3" t="s">
        <v>63</v>
      </c>
      <c r="D211" s="3" t="s">
        <v>44</v>
      </c>
    </row>
    <row r="212" spans="1:4" ht="15" customHeight="1" x14ac:dyDescent="0.25">
      <c r="A212" s="6">
        <v>211</v>
      </c>
      <c r="B212" s="3" t="s">
        <v>315</v>
      </c>
      <c r="C212" s="3" t="s">
        <v>38</v>
      </c>
      <c r="D212" s="3" t="s">
        <v>93</v>
      </c>
    </row>
    <row r="213" spans="1:4" ht="15" customHeight="1" x14ac:dyDescent="0.25">
      <c r="A213" s="6">
        <v>212</v>
      </c>
      <c r="B213" s="3" t="s">
        <v>272</v>
      </c>
      <c r="C213" s="3" t="s">
        <v>38</v>
      </c>
      <c r="D213" s="3" t="s">
        <v>44</v>
      </c>
    </row>
    <row r="214" spans="1:4" ht="15" customHeight="1" x14ac:dyDescent="0.25">
      <c r="A214" s="6">
        <v>213</v>
      </c>
      <c r="B214" s="3" t="s">
        <v>156</v>
      </c>
      <c r="C214" s="3" t="s">
        <v>64</v>
      </c>
      <c r="D214" s="3" t="s">
        <v>95</v>
      </c>
    </row>
    <row r="215" spans="1:4" ht="15" customHeight="1" x14ac:dyDescent="0.25">
      <c r="A215" s="6">
        <v>214</v>
      </c>
      <c r="B215" s="3" t="s">
        <v>274</v>
      </c>
      <c r="C215" s="3" t="s">
        <v>62</v>
      </c>
      <c r="D215" s="3" t="s">
        <v>99</v>
      </c>
    </row>
    <row r="216" spans="1:4" ht="15" customHeight="1" x14ac:dyDescent="0.25">
      <c r="A216" s="6">
        <v>215</v>
      </c>
      <c r="B216" s="3" t="s">
        <v>198</v>
      </c>
      <c r="C216" s="3" t="s">
        <v>38</v>
      </c>
      <c r="D216" s="3" t="s">
        <v>106</v>
      </c>
    </row>
    <row r="217" spans="1:4" ht="15" customHeight="1" x14ac:dyDescent="0.25">
      <c r="A217" s="6">
        <v>216</v>
      </c>
      <c r="B217" s="3" t="s">
        <v>167</v>
      </c>
      <c r="C217" s="3" t="s">
        <v>63</v>
      </c>
      <c r="D217" s="3" t="s">
        <v>95</v>
      </c>
    </row>
    <row r="218" spans="1:4" ht="15" customHeight="1" x14ac:dyDescent="0.25">
      <c r="A218" s="6">
        <v>217</v>
      </c>
      <c r="B218" s="3" t="s">
        <v>301</v>
      </c>
      <c r="C218" s="3" t="s">
        <v>62</v>
      </c>
      <c r="D218" s="3" t="s">
        <v>44</v>
      </c>
    </row>
    <row r="219" spans="1:4" ht="15" customHeight="1" x14ac:dyDescent="0.25">
      <c r="A219" s="6">
        <v>218</v>
      </c>
      <c r="B219" s="3" t="s">
        <v>171</v>
      </c>
      <c r="C219" s="3" t="s">
        <v>38</v>
      </c>
      <c r="D219" s="3" t="s">
        <v>122</v>
      </c>
    </row>
    <row r="220" spans="1:4" ht="15" customHeight="1" x14ac:dyDescent="0.25">
      <c r="A220" s="6">
        <v>219</v>
      </c>
      <c r="B220" s="3" t="s">
        <v>166</v>
      </c>
      <c r="D220" s="3" t="s">
        <v>44</v>
      </c>
    </row>
    <row r="221" spans="1:4" ht="15" customHeight="1" x14ac:dyDescent="0.25">
      <c r="A221" s="6">
        <v>220</v>
      </c>
      <c r="B221" s="3" t="s">
        <v>273</v>
      </c>
      <c r="D221" s="3" t="s">
        <v>44</v>
      </c>
    </row>
    <row r="222" spans="1:4" ht="15" customHeight="1" x14ac:dyDescent="0.25">
      <c r="A222" s="6">
        <v>221</v>
      </c>
      <c r="B222" s="3" t="s">
        <v>276</v>
      </c>
      <c r="C222" s="3" t="s">
        <v>38</v>
      </c>
      <c r="D222" s="3" t="s">
        <v>106</v>
      </c>
    </row>
    <row r="223" spans="1:4" ht="15" customHeight="1" x14ac:dyDescent="0.25">
      <c r="A223" s="6">
        <v>222</v>
      </c>
      <c r="B223" s="3" t="s">
        <v>217</v>
      </c>
      <c r="C223" s="3" t="s">
        <v>63</v>
      </c>
      <c r="D223" s="3" t="s">
        <v>101</v>
      </c>
    </row>
    <row r="224" spans="1:4" ht="15" customHeight="1" x14ac:dyDescent="0.25">
      <c r="A224" s="6">
        <v>223</v>
      </c>
      <c r="B224" s="3" t="s">
        <v>188</v>
      </c>
      <c r="C224" s="3" t="s">
        <v>65</v>
      </c>
      <c r="D224" s="3" t="s">
        <v>72</v>
      </c>
    </row>
    <row r="225" spans="1:4" ht="15" customHeight="1" x14ac:dyDescent="0.25">
      <c r="A225" s="6">
        <v>224</v>
      </c>
      <c r="B225" s="3" t="s">
        <v>121</v>
      </c>
      <c r="C225" s="3" t="s">
        <v>63</v>
      </c>
      <c r="D225" s="3" t="s">
        <v>123</v>
      </c>
    </row>
    <row r="226" spans="1:4" ht="15" customHeight="1" x14ac:dyDescent="0.25">
      <c r="A226" s="6">
        <v>225</v>
      </c>
      <c r="B226" s="3" t="s">
        <v>249</v>
      </c>
      <c r="C226" s="3" t="s">
        <v>63</v>
      </c>
      <c r="D226" s="3" t="s">
        <v>44</v>
      </c>
    </row>
    <row r="227" spans="1:4" ht="15" customHeight="1" x14ac:dyDescent="0.25">
      <c r="A227" s="6">
        <v>226</v>
      </c>
      <c r="B227" s="3" t="s">
        <v>235</v>
      </c>
      <c r="C227" s="3" t="s">
        <v>38</v>
      </c>
      <c r="D227" s="3" t="s">
        <v>100</v>
      </c>
    </row>
    <row r="228" spans="1:4" ht="15" customHeight="1" x14ac:dyDescent="0.25">
      <c r="A228" s="6">
        <v>227</v>
      </c>
      <c r="B228" s="3" t="s">
        <v>275</v>
      </c>
      <c r="C228" s="3" t="s">
        <v>63</v>
      </c>
      <c r="D228" s="3" t="s">
        <v>70</v>
      </c>
    </row>
    <row r="229" spans="1:4" ht="15" customHeight="1" x14ac:dyDescent="0.25">
      <c r="A229" s="6">
        <v>228</v>
      </c>
      <c r="B229" s="3" t="s">
        <v>189</v>
      </c>
      <c r="D229" s="3" t="s">
        <v>106</v>
      </c>
    </row>
    <row r="230" spans="1:4" ht="15" customHeight="1" x14ac:dyDescent="0.25">
      <c r="A230" s="6">
        <v>229</v>
      </c>
      <c r="B230" s="3" t="s">
        <v>136</v>
      </c>
      <c r="C230" s="3" t="s">
        <v>62</v>
      </c>
      <c r="D230" s="3" t="s">
        <v>95</v>
      </c>
    </row>
    <row r="231" spans="1:4" ht="15" customHeight="1" x14ac:dyDescent="0.25">
      <c r="A231" s="6">
        <v>230</v>
      </c>
      <c r="B231" s="3" t="s">
        <v>237</v>
      </c>
      <c r="C231" s="3" t="s">
        <v>66</v>
      </c>
      <c r="D231" s="3" t="s">
        <v>93</v>
      </c>
    </row>
    <row r="232" spans="1:4" ht="15" customHeight="1" x14ac:dyDescent="0.25">
      <c r="A232" s="6">
        <v>231</v>
      </c>
      <c r="B232" s="3" t="s">
        <v>277</v>
      </c>
      <c r="C232" s="3" t="s">
        <v>38</v>
      </c>
      <c r="D232" s="3" t="s">
        <v>93</v>
      </c>
    </row>
    <row r="233" spans="1:4" ht="15" customHeight="1" x14ac:dyDescent="0.25">
      <c r="A233" s="6">
        <v>232</v>
      </c>
      <c r="B233" s="3" t="s">
        <v>172</v>
      </c>
      <c r="D233" s="3" t="s">
        <v>175</v>
      </c>
    </row>
    <row r="234" spans="1:4" ht="15" customHeight="1" x14ac:dyDescent="0.25">
      <c r="A234" s="6">
        <v>233</v>
      </c>
      <c r="B234" s="3" t="s">
        <v>278</v>
      </c>
      <c r="C234" s="3" t="s">
        <v>62</v>
      </c>
      <c r="D234" s="3" t="s">
        <v>95</v>
      </c>
    </row>
    <row r="235" spans="1:4" ht="15" customHeight="1" x14ac:dyDescent="0.25">
      <c r="A235" s="6">
        <v>234</v>
      </c>
      <c r="B235" s="3" t="s">
        <v>279</v>
      </c>
      <c r="D235" s="3" t="s">
        <v>95</v>
      </c>
    </row>
    <row r="236" spans="1:4" ht="15" customHeight="1" x14ac:dyDescent="0.25">
      <c r="A236" s="6">
        <v>235</v>
      </c>
      <c r="B236" s="3" t="s">
        <v>280</v>
      </c>
      <c r="C236" s="3" t="s">
        <v>66</v>
      </c>
      <c r="D236" s="3" t="s">
        <v>95</v>
      </c>
    </row>
    <row r="237" spans="1:4" ht="15" customHeight="1" x14ac:dyDescent="0.25">
      <c r="A237" s="6">
        <v>236</v>
      </c>
      <c r="B237" s="3" t="s">
        <v>282</v>
      </c>
      <c r="D237" s="3" t="s">
        <v>93</v>
      </c>
    </row>
    <row r="238" spans="1:4" ht="15" customHeight="1" x14ac:dyDescent="0.25">
      <c r="A238" s="6">
        <v>237</v>
      </c>
      <c r="B238" s="3" t="s">
        <v>281</v>
      </c>
      <c r="D238" s="3" t="s">
        <v>95</v>
      </c>
    </row>
    <row r="239" spans="1:4" ht="15" customHeight="1" x14ac:dyDescent="0.25">
      <c r="A239" s="6">
        <v>238</v>
      </c>
      <c r="B239" s="3" t="s">
        <v>246</v>
      </c>
      <c r="C239" s="3" t="s">
        <v>66</v>
      </c>
      <c r="D239" s="3" t="s">
        <v>93</v>
      </c>
    </row>
    <row r="240" spans="1:4" ht="15" customHeight="1" x14ac:dyDescent="0.25">
      <c r="A240" s="6">
        <v>239</v>
      </c>
      <c r="B240" s="3" t="s">
        <v>283</v>
      </c>
      <c r="C240" s="3" t="s">
        <v>63</v>
      </c>
      <c r="D240" s="3" t="s">
        <v>95</v>
      </c>
    </row>
    <row r="241" spans="1:4" ht="15" customHeight="1" thickBot="1" x14ac:dyDescent="0.3">
      <c r="A241" s="11"/>
      <c r="B241" s="11"/>
      <c r="C241" s="11"/>
      <c r="D24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Maggiori azionisti</vt:lpstr>
      <vt:lpstr>Stile di investimento</vt:lpstr>
      <vt:lpstr>Ripartizione geografica</vt:lpstr>
      <vt:lpstr>Distribuzione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2022-08-03T12:51:37Z</dcterms:modified>
</cp:coreProperties>
</file>