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0\IR\Tool OD\Investitori istituzionali\2018\12_2018\"/>
    </mc:Choice>
  </mc:AlternateContent>
  <xr:revisionPtr revIDLastSave="0" documentId="13_ncr:1_{FB1A733C-0462-43CE-BF7F-D225FD08D69A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2" i="18"/>
  <c r="E169" i="18" l="1"/>
  <c r="D168" i="18"/>
  <c r="C169" i="18"/>
  <c r="D15" i="4" l="1"/>
  <c r="D17" i="4" s="1"/>
  <c r="B15" i="4"/>
  <c r="D53" i="18" l="1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9" i="18" l="1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F169" i="18" l="1"/>
  <c r="D10" i="20"/>
  <c r="D2" i="19"/>
  <c r="C6" i="19"/>
  <c r="D4" i="19"/>
  <c r="B6" i="19"/>
  <c r="D2" i="20"/>
  <c r="C11" i="20"/>
  <c r="D3" i="20"/>
  <c r="D4" i="20"/>
  <c r="D5" i="20"/>
  <c r="D6" i="20"/>
  <c r="D7" i="20"/>
  <c r="D8" i="20"/>
  <c r="D9" i="20"/>
  <c r="D3" i="19"/>
  <c r="D5" i="19"/>
  <c r="B11" i="20"/>
  <c r="E2" i="20" s="1"/>
  <c r="E2" i="19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<sst xmlns="http://schemas.openxmlformats.org/spreadsheetml/2006/main" count="710" uniqueCount="244">
  <si>
    <t>Ranking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</si>
  <si>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</si>
  <si>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</si>
  <si>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</si>
  <si>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</si>
  <si>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</si>
  <si>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</si>
  <si>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</si>
  <si>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</si>
  <si>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</si>
  <si>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</si>
  <si>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</si>
  <si>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</si>
  <si>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</si>
  <si>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</si>
  <si>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</si>
  <si>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</si>
  <si>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</si>
  <si>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</si>
  <si>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</si>
  <si>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Swisscanto Fondsleitung AG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</si>
  <si>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</si>
  <si>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</si>
  <si>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</si>
  <si>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</si>
  <si>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</si>
  <si>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Guggenheim Investments</t>
  </si>
  <si>
    <t>AQR Capital Management, LLC</t>
  </si>
  <si>
    <t>Ersel Asset Management SGR S.p.A.</t>
  </si>
  <si>
    <t>Acadian Asset Management LLC</t>
  </si>
  <si>
    <t>DZ PRIVATBANK S.A.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</si>
  <si>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</si>
  <si>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</si>
  <si>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</si>
  <si>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</si>
  <si>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</si>
  <si>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</si>
  <si>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</si>
  <si>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</si>
  <si>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</si>
  <si>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</si>
  <si>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</si>
  <si>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Nomura Asset Management Co., Ltd.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</si>
  <si>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</si>
  <si>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</si>
  <si>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</si>
  <si>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</si>
  <si>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</si>
  <si>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</si>
  <si>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</si>
  <si>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</si>
  <si>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</si>
  <si>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</si>
  <si>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</si>
  <si>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</si>
  <si>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</si>
  <si>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</si>
  <si>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</si>
  <si>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</si>
  <si>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</si>
  <si>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</si>
  <si>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</si>
  <si>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</si>
  <si>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</si>
  <si>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</si>
  <si>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</si>
  <si>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</si>
  <si>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</si>
  <si>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</si>
  <si>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</si>
  <si>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</si>
  <si>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</si>
  <si>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</si>
  <si>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</si>
  <si>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</si>
  <si>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</si>
  <si>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</si>
  <si>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</si>
  <si>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</si>
  <si>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</si>
  <si>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</si>
  <si>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</si>
  <si>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</si>
  <si>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</si>
  <si>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</si>
  <si>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Mackenzie Financial Corporation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</si>
  <si>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</si>
  <si>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</si>
  <si>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</si>
  <si>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</si>
  <si>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</si>
  <si>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</si>
  <si>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</si>
  <si>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</si>
  <si>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</si>
  <si>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</si>
  <si>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</si>
  <si>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Japan</t>
  </si>
  <si>
    <t>Luxembourg</t>
  </si>
  <si>
    <t>Spain</t>
  </si>
  <si>
    <t>Generali Investments CEE, a.s.</t>
  </si>
  <si>
    <t>Grantham Mayo Van Otterloo &amp; Co LLC</t>
  </si>
  <si>
    <t>SEI Investments Canada</t>
  </si>
  <si>
    <t>Marshall Wace LLP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</si>
  <si>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</si>
  <si>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</si>
  <si>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</si>
  <si>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</si>
  <si>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</si>
  <si>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</si>
  <si>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</si>
  <si>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</si>
  <si>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</si>
  <si>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</si>
  <si>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</si>
  <si>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</si>
  <si>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</si>
  <si>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</si>
  <si>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T. Rowe Price International (UK) Ltd.</t>
  </si>
  <si>
    <t>Zürcher Kantonalbank (Asset Management)</t>
  </si>
  <si>
    <t>Schroder Investment Management Ltd. (SIM)</t>
  </si>
  <si>
    <t>CM-CIC Asset Management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</si>
  <si>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</si>
  <si>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</si>
  <si>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</si>
  <si>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</si>
  <si>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</si>
  <si>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</si>
  <si>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</si>
  <si>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JPMorgan Asset Management U.K. Limited</t>
  </si>
  <si>
    <t>GLS Gemeinschaftsbank eG</t>
  </si>
  <si>
    <t>Argenta Fund</t>
  </si>
  <si>
    <t>T. Rowe Price Associates, Inc.</t>
  </si>
  <si>
    <t>LMCG Investments, LLC</t>
  </si>
  <si>
    <t>BlackRock Asset Management Canada Limited</t>
  </si>
  <si>
    <t>KBI Global Investors Ltd</t>
  </si>
  <si>
    <t>Validea Capital Management, LLC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</si>
  <si>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</si>
  <si>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</si>
  <si>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</si>
  <si>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</si>
  <si>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</si>
  <si>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</si>
  <si>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</si>
  <si>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</si>
  <si>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</si>
  <si>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</si>
  <si>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</si>
  <si>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</si>
  <si>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</si>
  <si>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</si>
  <si>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</si>
  <si>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</si>
  <si>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</si>
  <si>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</si>
  <si>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</si>
  <si>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</si>
  <si>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</si>
  <si>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</si>
  <si>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</si>
  <si>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</si>
  <si>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</si>
  <si>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</si>
  <si>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Amundi Ireland Limited</t>
  </si>
  <si>
    <t>Ostrum Asset Management</t>
  </si>
  <si>
    <t>Nuveen LLC</t>
  </si>
  <si>
    <t>Mediobanca SGR S.p.A.</t>
  </si>
  <si>
    <t>Meeschaert Asset Management, S.A.S.</t>
  </si>
  <si>
    <t>BNP Paribas Asset Management Belgium S.A.</t>
  </si>
  <si>
    <t>Bessemer Trust Company, N.A. (US)</t>
  </si>
  <si>
    <t>State Street Global Advisors Australia Ltd.</t>
  </si>
  <si>
    <t>Connor, Clark &amp; Lunn Investment Management Ltd.</t>
  </si>
  <si>
    <t>First Asset Investment Management, Inc.</t>
  </si>
  <si>
    <t>Counsel Portfolio Services, Inc.</t>
  </si>
  <si>
    <t>FIM Asset Management Ltd.</t>
  </si>
  <si>
    <t>Amundi Deutschland GmbH</t>
  </si>
  <si>
    <t>Allianz Global Investors Asia Pacific Limited</t>
  </si>
  <si>
    <t>Valiant Bank AG</t>
  </si>
  <si>
    <t>Fideuram Asset Management (Ireland) dac</t>
  </si>
  <si>
    <t>Consultinvest Asset Management SGR S.p.A.</t>
  </si>
  <si>
    <t>Neuberger Berman, LLC</t>
  </si>
  <si>
    <t>Aquinas GmbH</t>
  </si>
  <si>
    <t>BlackRock Investment Management (UK) Ltd.</t>
  </si>
  <si>
    <t>BlackRock Financial Management, Inc.</t>
  </si>
  <si>
    <t>Tassi &amp; Co. Limited</t>
  </si>
  <si>
    <t>Union Investment Luxembourg S.A.</t>
  </si>
  <si>
    <t>PGIM Investments LLC</t>
  </si>
  <si>
    <t>Callan LLC</t>
  </si>
  <si>
    <t>IST Investmentstiftung</t>
  </si>
  <si>
    <t>LSV Asset Management</t>
  </si>
  <si>
    <t>GlobeFlex Capital, L.P.</t>
  </si>
  <si>
    <t>TIFF Advisory Services, Inc.</t>
  </si>
  <si>
    <t>METROPOLE Gestion</t>
  </si>
  <si>
    <t>Banca Finnat Euramerica S.p.A.</t>
  </si>
  <si>
    <t>Pengana Capital Group Limited</t>
  </si>
  <si>
    <t>American Century Investment Management, Inc.</t>
  </si>
  <si>
    <t>Deutsche Asset Management Americas</t>
  </si>
  <si>
    <t>Samsung Asset Management Co., Ltd.</t>
  </si>
  <si>
    <t>Hong Kong</t>
  </si>
  <si>
    <t>South Korea</t>
  </si>
  <si>
    <t>Var. da inizio anno</t>
  </si>
  <si>
    <t>Var. % da inizio anno</t>
  </si>
  <si>
    <t>Fonte: elaborazione societaria sul libro soci alla data di stacco del dividendo 2017 (aggiornamento annuale)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</si>
  <si>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</si>
  <si>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</si>
  <si>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</si>
  <si>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</si>
  <si>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</si>
  <si>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</si>
  <si>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</si>
  <si>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</si>
  <si>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AXA Investment Managers Paris</t>
  </si>
  <si>
    <t>Aletti Gestielle SGR S.p.A._NLE</t>
  </si>
  <si>
    <t>British Columbia Investment Management Corp.</t>
  </si>
  <si>
    <t>Swedbank Robur Fonder AB</t>
  </si>
  <si>
    <t>Sella SGR S.p.A.</t>
  </si>
  <si>
    <t>Intermonte Advisory e Gestione</t>
  </si>
  <si>
    <t>Kempen Capital Management N.V.</t>
  </si>
  <si>
    <t>Ecofi Investissements S.A</t>
  </si>
  <si>
    <t>Intesa Sanpaolo Private Bank Suisse Morval SA</t>
  </si>
  <si>
    <t>Aberdeen Standard Investments (Edinburgh)</t>
  </si>
  <si>
    <t>Nextam Partners SGR S.p.A.</t>
  </si>
  <si>
    <t>INVESCO Asset Management Limited</t>
  </si>
  <si>
    <t>Basellandschaftliche Kantonalbank</t>
  </si>
  <si>
    <t>Vanguard Global Advisers LLC</t>
  </si>
  <si>
    <t>Long/Short</t>
  </si>
  <si>
    <t>Kairos Partners SGR S.p.A.</t>
  </si>
  <si>
    <t>Fiera Capital Corporation</t>
  </si>
  <si>
    <t>Renta 4 Gestora, S.G.I.I.C., S.A.</t>
  </si>
  <si>
    <t>Northern Trust Luxembourg Management Company S.A.</t>
  </si>
  <si>
    <t>TCW Asset Management Company LLC</t>
  </si>
  <si>
    <t>Veritas Investment Associates S.A.S.</t>
  </si>
  <si>
    <t>Azimut Capital Management Sgr SpA</t>
  </si>
  <si>
    <t>Manulife Asset Management (Europe) Limited</t>
  </si>
  <si>
    <t>Banca Albertini S.p.A.</t>
  </si>
  <si>
    <t>Swisspartners Investment Network AG</t>
  </si>
  <si>
    <t>Fidelity International</t>
  </si>
  <si>
    <t>Edmond de Rothschild (Italia) SGR SpA</t>
  </si>
  <si>
    <t>ÖKOWORLD LUX S.A.</t>
  </si>
  <si>
    <t>Commerzbank AG</t>
  </si>
  <si>
    <t>Merian Global Investors (UK) Limited</t>
  </si>
  <si>
    <t>Janus Henderson Investors</t>
  </si>
  <si>
    <t>Aspiriant, LLC</t>
  </si>
  <si>
    <t>Fonte: informazioni pubbliche da Refinitiv al 31 Dicembre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</si>
</sst>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0.21745704910946767</c:v>
                </c:pt>
                <c:pt idx="1">
                  <c:v>0.47914939770460685</c:v>
                </c:pt>
                <c:pt idx="2">
                  <c:v>0.22494356781536787</c:v>
                </c:pt>
                <c:pt idx="3">
                  <c:v>7.844998537055764E-2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0.24608551449062829</c:v>
                </c:pt>
                <c:pt idx="1">
                  <c:v>0.31046537943805103</c:v>
                </c:pt>
                <c:pt idx="2">
                  <c:v>0.16475259342072035</c:v>
                </c:pt>
                <c:pt idx="3">
                  <c:v>1.047591231102145E-2</c:v>
                </c:pt>
                <c:pt idx="4">
                  <c:v>6.8633057499469644E-2</c:v>
                </c:pt>
                <c:pt idx="5">
                  <c:v>9.2814200208966066E-2</c:v>
                </c:pt>
                <c:pt idx="6">
                  <c:v>3.9651129491083334E-2</c:v>
                </c:pt>
                <c:pt idx="7">
                  <c:v>2.8447943019971694E-2</c:v>
                </c:pt>
                <c:pt idx="8">
                  <c:v>3.867427012008811E-2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9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3" width="15.77734375" style="3" customWidth="1"/>
    <col min="4" max="4" width="17.109375" style="3" bestFit="1" customWidth="1"/>
    <col min="5" max="5" width="18" style="3" bestFit="1" customWidth="1"/>
    <col min="6" max="6" width="20" style="3" bestFit="1" customWidth="1"/>
    <col min="7" max="10" width="8.88671875" style="3"/>
    <col min="11" max="11" width="9.77734375" style="3" bestFit="1" customWidth="1"/>
    <col min="12" max="16384" width="8.88671875" style="3"/>
  </cols>
  <sheetData>
    <row r="1" spans="1:9" ht="19.95" customHeight="1" thickBot="1" x14ac:dyDescent="0.35">
      <c r="A1" s="1" t="s">
        <v>0</v>
      </c>
      <c r="B1" s="1" t="s">
        <v>105</v>
      </c>
      <c r="C1" s="2" t="s">
        <v>106</v>
      </c>
      <c r="D1" s="2" t="s">
        <v>107</v>
      </c>
      <c r="E1" s="2" t="s">
        <v>200</v>
      </c>
      <c r="F1" s="2" t="s">
        <v>201</v>
      </c>
      <c r="H1" s="4">
        <v>1489538745</v>
      </c>
      <c r="I1" s="5" t="s">
        <v>243</v>
      </c>
    </row>
    <row r="2" spans="1:9" ht="15" customHeight="1" thickTop="1" x14ac:dyDescent="0.3">
      <c r="A2" s="6">
        <v>1</v>
      </c>
      <c r="B2" s="3" t="s">
        <v>1</v>
      </c>
      <c r="C2" s="7">
        <v>23596607</v>
      </c>
      <c r="D2" s="8">
        <f t="shared" ref="D2:D52" si="0">+C2/$H$1</f>
        <v>1.5841553017138871E-2</v>
      </c>
      <c r="E2" s="9">
        <v>-145479</v>
      </c>
      <c r="F2" s="10">
        <f>+IF(ISERR(E2/(C2-E2)),"",E2/(C2-E2))</f>
        <v>-6.1274733820777163E-3</v>
      </c>
    </row>
    <row r="3" spans="1:9" ht="15" customHeight="1" x14ac:dyDescent="0.3">
      <c r="A3" s="6">
        <v>2</v>
      </c>
      <c r="B3" s="3" t="s">
        <v>7</v>
      </c>
      <c r="C3" s="7">
        <v>21657914</v>
      </c>
      <c r="D3" s="8">
        <f t="shared" si="0"/>
        <v>1.4540013861807938E-2</v>
      </c>
      <c r="E3" s="9">
        <v>2889232</v>
      </c>
      <c r="F3" s="10">
        <f t="shared" ref="F3:F66" si="1">+IF(ISERR(E3/(C3-E3)),"",E3/(C3-E3))</f>
        <v>0.15393899262612046</v>
      </c>
    </row>
    <row r="4" spans="1:9" ht="15" customHeight="1" x14ac:dyDescent="0.3">
      <c r="A4" s="6">
        <v>3</v>
      </c>
      <c r="B4" s="3" t="s">
        <v>2</v>
      </c>
      <c r="C4" s="7">
        <v>20313655</v>
      </c>
      <c r="D4" s="8">
        <f t="shared" si="0"/>
        <v>1.3637547239497956E-2</v>
      </c>
      <c r="E4" s="9">
        <v>-2873060</v>
      </c>
      <c r="F4" s="10">
        <f t="shared" si="1"/>
        <v>-0.12390974745667939</v>
      </c>
    </row>
    <row r="5" spans="1:9" ht="15" customHeight="1" x14ac:dyDescent="0.3">
      <c r="A5" s="6">
        <v>4</v>
      </c>
      <c r="B5" s="3" t="s">
        <v>6</v>
      </c>
      <c r="C5" s="7">
        <v>18588506</v>
      </c>
      <c r="D5" s="8">
        <f t="shared" si="0"/>
        <v>1.2479370585288132E-2</v>
      </c>
      <c r="E5" s="9">
        <v>-2457694</v>
      </c>
      <c r="F5" s="10">
        <f t="shared" si="1"/>
        <v>-0.11677614011080385</v>
      </c>
    </row>
    <row r="6" spans="1:9" ht="15" customHeight="1" x14ac:dyDescent="0.3">
      <c r="A6" s="6">
        <v>5</v>
      </c>
      <c r="B6" s="3" t="s">
        <v>5</v>
      </c>
      <c r="C6" s="7">
        <v>14520248</v>
      </c>
      <c r="D6" s="8">
        <f t="shared" si="0"/>
        <v>9.7481505927527919E-3</v>
      </c>
      <c r="E6" s="9">
        <v>-153192</v>
      </c>
      <c r="F6" s="10">
        <f t="shared" si="1"/>
        <v>-1.0440087668603954E-2</v>
      </c>
    </row>
    <row r="7" spans="1:9" ht="15" customHeight="1" x14ac:dyDescent="0.3">
      <c r="A7" s="6">
        <v>6</v>
      </c>
      <c r="B7" s="3" t="s">
        <v>11</v>
      </c>
      <c r="C7" s="7">
        <v>13228797</v>
      </c>
      <c r="D7" s="8">
        <f t="shared" si="0"/>
        <v>8.8811365561357047E-3</v>
      </c>
      <c r="E7" s="9">
        <v>2941335</v>
      </c>
      <c r="F7" s="10">
        <f t="shared" si="1"/>
        <v>0.28591454335384181</v>
      </c>
    </row>
    <row r="8" spans="1:9" ht="15" customHeight="1" x14ac:dyDescent="0.3">
      <c r="A8" s="6">
        <v>7</v>
      </c>
      <c r="B8" s="3" t="s">
        <v>3</v>
      </c>
      <c r="C8" s="7">
        <v>11704645</v>
      </c>
      <c r="D8" s="8">
        <f t="shared" si="0"/>
        <v>7.8578989900662168E-3</v>
      </c>
      <c r="E8" s="9">
        <v>-15328933</v>
      </c>
      <c r="F8" s="10">
        <f t="shared" si="1"/>
        <v>-0.5670330801198421</v>
      </c>
    </row>
    <row r="9" spans="1:9" ht="15" customHeight="1" x14ac:dyDescent="0.3">
      <c r="A9" s="6">
        <v>8</v>
      </c>
      <c r="B9" s="3" t="s">
        <v>154</v>
      </c>
      <c r="C9" s="7">
        <v>11475715</v>
      </c>
      <c r="D9" s="8">
        <f t="shared" si="0"/>
        <v>7.7042071168145409E-3</v>
      </c>
      <c r="E9" s="9">
        <v>7070241</v>
      </c>
      <c r="F9" s="10">
        <f t="shared" si="1"/>
        <v>1.6048763424775632</v>
      </c>
    </row>
    <row r="10" spans="1:9" ht="15" customHeight="1" x14ac:dyDescent="0.3">
      <c r="A10" s="6">
        <v>9</v>
      </c>
      <c r="B10" s="3" t="s">
        <v>14</v>
      </c>
      <c r="C10" s="7">
        <v>10081486</v>
      </c>
      <c r="D10" s="8">
        <f t="shared" si="0"/>
        <v>6.7681931966126867E-3</v>
      </c>
      <c r="E10" s="9">
        <v>534112</v>
      </c>
      <c r="F10" s="10">
        <f t="shared" si="1"/>
        <v>5.5943341069491989E-2</v>
      </c>
    </row>
    <row r="11" spans="1:9" ht="15" customHeight="1" x14ac:dyDescent="0.3">
      <c r="A11" s="6">
        <v>10</v>
      </c>
      <c r="B11" s="3" t="s">
        <v>155</v>
      </c>
      <c r="C11" s="7">
        <v>8651807</v>
      </c>
      <c r="D11" s="8">
        <f t="shared" si="0"/>
        <v>5.8083799626172192E-3</v>
      </c>
      <c r="E11" s="9">
        <v>2851807</v>
      </c>
      <c r="F11" s="10">
        <f t="shared" si="1"/>
        <v>0.49169086206896551</v>
      </c>
    </row>
    <row r="12" spans="1:9" ht="15" customHeight="1" x14ac:dyDescent="0.3">
      <c r="A12" s="6">
        <v>11</v>
      </c>
      <c r="B12" s="3" t="s">
        <v>19</v>
      </c>
      <c r="C12" s="7">
        <v>8637154</v>
      </c>
      <c r="D12" s="8">
        <f t="shared" si="0"/>
        <v>5.7985426891329368E-3</v>
      </c>
      <c r="E12" s="9">
        <v>-5106588</v>
      </c>
      <c r="F12" s="10">
        <f t="shared" si="1"/>
        <v>-0.37155732405337644</v>
      </c>
    </row>
    <row r="13" spans="1:9" ht="15" customHeight="1" x14ac:dyDescent="0.3">
      <c r="A13" s="6">
        <v>12</v>
      </c>
      <c r="B13" s="3" t="s">
        <v>9</v>
      </c>
      <c r="C13" s="7">
        <v>7831769</v>
      </c>
      <c r="D13" s="8">
        <f t="shared" si="0"/>
        <v>5.257848462343959E-3</v>
      </c>
      <c r="E13" s="9">
        <v>1146527</v>
      </c>
      <c r="F13" s="10">
        <f t="shared" si="1"/>
        <v>0.17150119621698062</v>
      </c>
    </row>
    <row r="14" spans="1:9" ht="15" customHeight="1" x14ac:dyDescent="0.3">
      <c r="A14" s="6">
        <v>13</v>
      </c>
      <c r="B14" s="3" t="s">
        <v>118</v>
      </c>
      <c r="C14" s="7">
        <v>6854097</v>
      </c>
      <c r="D14" s="8">
        <f t="shared" si="0"/>
        <v>4.6014895705180194E-3</v>
      </c>
      <c r="E14" s="9">
        <v>-603796</v>
      </c>
      <c r="F14" s="10">
        <f t="shared" si="1"/>
        <v>-8.0960668113634782E-2</v>
      </c>
    </row>
    <row r="15" spans="1:9" ht="15" customHeight="1" x14ac:dyDescent="0.3">
      <c r="A15" s="6">
        <v>14</v>
      </c>
      <c r="B15" s="3" t="s">
        <v>25</v>
      </c>
      <c r="C15" s="7">
        <v>6678972</v>
      </c>
      <c r="D15" s="8">
        <f t="shared" si="0"/>
        <v>4.4839196176800359E-3</v>
      </c>
      <c r="E15" s="9">
        <v>-3382381</v>
      </c>
      <c r="F15" s="10">
        <f t="shared" si="1"/>
        <v>-0.33617556207400734</v>
      </c>
    </row>
    <row r="16" spans="1:9" ht="15" customHeight="1" x14ac:dyDescent="0.3">
      <c r="A16" s="6">
        <v>15</v>
      </c>
      <c r="B16" s="3" t="s">
        <v>36</v>
      </c>
      <c r="C16" s="7">
        <v>6538953</v>
      </c>
      <c r="D16" s="8">
        <f t="shared" si="0"/>
        <v>4.3899180346597833E-3</v>
      </c>
      <c r="E16" s="9">
        <v>654265</v>
      </c>
      <c r="F16" s="10">
        <f t="shared" si="1"/>
        <v>0.111180915623734</v>
      </c>
    </row>
    <row r="17" spans="1:6" ht="15" customHeight="1" x14ac:dyDescent="0.3">
      <c r="A17" s="6">
        <v>16</v>
      </c>
      <c r="B17" s="3" t="s">
        <v>43</v>
      </c>
      <c r="C17" s="7">
        <v>6504471</v>
      </c>
      <c r="D17" s="8">
        <f t="shared" si="0"/>
        <v>4.3667685864727203E-3</v>
      </c>
      <c r="E17" s="9">
        <v>2171873</v>
      </c>
      <c r="F17" s="10">
        <f t="shared" si="1"/>
        <v>0.50128652600587453</v>
      </c>
    </row>
    <row r="18" spans="1:6" ht="15" customHeight="1" x14ac:dyDescent="0.3">
      <c r="A18" s="6">
        <v>17</v>
      </c>
      <c r="B18" s="3" t="s">
        <v>10</v>
      </c>
      <c r="C18" s="7">
        <v>5902371</v>
      </c>
      <c r="D18" s="8">
        <f t="shared" si="0"/>
        <v>3.9625494938031972E-3</v>
      </c>
      <c r="E18" s="9">
        <v>1491023</v>
      </c>
      <c r="F18" s="10">
        <f t="shared" si="1"/>
        <v>0.3379971382897019</v>
      </c>
    </row>
    <row r="19" spans="1:6" ht="15" customHeight="1" x14ac:dyDescent="0.3">
      <c r="A19" s="6">
        <v>18</v>
      </c>
      <c r="B19" s="3" t="s">
        <v>203</v>
      </c>
      <c r="C19" s="7">
        <v>4322997</v>
      </c>
      <c r="D19" s="8">
        <f t="shared" si="0"/>
        <v>2.9022387061170404E-3</v>
      </c>
      <c r="E19" s="9">
        <v>4322997</v>
      </c>
      <c r="F19" s="10" t="str">
        <f t="shared" si="1"/>
        <v/>
      </c>
    </row>
    <row r="20" spans="1:6" ht="15" customHeight="1" x14ac:dyDescent="0.3">
      <c r="A20" s="6">
        <v>19</v>
      </c>
      <c r="B20" s="3" t="s">
        <v>27</v>
      </c>
      <c r="C20" s="7">
        <v>3505576</v>
      </c>
      <c r="D20" s="8">
        <f t="shared" si="0"/>
        <v>2.353464125567274E-3</v>
      </c>
      <c r="E20" s="9">
        <v>-76602</v>
      </c>
      <c r="F20" s="10">
        <f t="shared" si="1"/>
        <v>-2.1384196988536025E-2</v>
      </c>
    </row>
    <row r="21" spans="1:6" ht="15" customHeight="1" x14ac:dyDescent="0.3">
      <c r="A21" s="6">
        <v>20</v>
      </c>
      <c r="B21" s="3" t="s">
        <v>4</v>
      </c>
      <c r="C21" s="7">
        <v>2942429</v>
      </c>
      <c r="D21" s="8">
        <f t="shared" si="0"/>
        <v>1.9753960814225075E-3</v>
      </c>
      <c r="E21" s="9">
        <v>620596</v>
      </c>
      <c r="F21" s="10">
        <f t="shared" si="1"/>
        <v>0.26728709601422668</v>
      </c>
    </row>
    <row r="22" spans="1:6" ht="15" customHeight="1" x14ac:dyDescent="0.3">
      <c r="A22" s="6">
        <v>21</v>
      </c>
      <c r="B22" s="3" t="s">
        <v>205</v>
      </c>
      <c r="C22" s="7">
        <v>2637145</v>
      </c>
      <c r="D22" s="8">
        <f t="shared" si="0"/>
        <v>1.7704440444078545E-3</v>
      </c>
      <c r="E22" s="9">
        <v>2637145</v>
      </c>
      <c r="F22" s="10" t="str">
        <f t="shared" si="1"/>
        <v/>
      </c>
    </row>
    <row r="23" spans="1:6" ht="15" customHeight="1" x14ac:dyDescent="0.3">
      <c r="A23" s="6">
        <v>22</v>
      </c>
      <c r="B23" s="3" t="s">
        <v>157</v>
      </c>
      <c r="C23" s="7">
        <v>2500000</v>
      </c>
      <c r="D23" s="8">
        <f t="shared" si="0"/>
        <v>1.678371917744241E-3</v>
      </c>
      <c r="E23" s="9">
        <v>2500000</v>
      </c>
      <c r="F23" s="10" t="str">
        <f t="shared" si="1"/>
        <v/>
      </c>
    </row>
    <row r="24" spans="1:6" ht="15" customHeight="1" x14ac:dyDescent="0.3">
      <c r="A24" s="6">
        <v>23</v>
      </c>
      <c r="B24" s="3" t="s">
        <v>120</v>
      </c>
      <c r="C24" s="7">
        <v>2407086</v>
      </c>
      <c r="D24" s="8">
        <f t="shared" si="0"/>
        <v>1.6159942183981257E-3</v>
      </c>
      <c r="E24" s="9">
        <v>-427334</v>
      </c>
      <c r="F24" s="10">
        <f t="shared" si="1"/>
        <v>-0.15076594153301204</v>
      </c>
    </row>
    <row r="25" spans="1:6" ht="15" customHeight="1" x14ac:dyDescent="0.3">
      <c r="A25" s="6">
        <v>24</v>
      </c>
      <c r="B25" s="3" t="s">
        <v>35</v>
      </c>
      <c r="C25" s="7">
        <v>2343977</v>
      </c>
      <c r="D25" s="8">
        <f t="shared" si="0"/>
        <v>1.5736260690553572E-3</v>
      </c>
      <c r="E25" s="9">
        <v>2317831</v>
      </c>
      <c r="F25" s="10">
        <f t="shared" si="1"/>
        <v>88.649544863459042</v>
      </c>
    </row>
    <row r="26" spans="1:6" ht="15" customHeight="1" x14ac:dyDescent="0.3">
      <c r="A26" s="6">
        <v>25</v>
      </c>
      <c r="B26" s="3" t="s">
        <v>206</v>
      </c>
      <c r="C26" s="7">
        <v>2270779</v>
      </c>
      <c r="D26" s="8">
        <f t="shared" si="0"/>
        <v>1.5244846820013399E-3</v>
      </c>
      <c r="E26" s="9">
        <v>40006</v>
      </c>
      <c r="F26" s="10">
        <f t="shared" si="1"/>
        <v>1.7933693836172482E-2</v>
      </c>
    </row>
    <row r="27" spans="1:6" ht="15" customHeight="1" x14ac:dyDescent="0.3">
      <c r="A27" s="6">
        <v>26</v>
      </c>
      <c r="B27" s="3" t="s">
        <v>33</v>
      </c>
      <c r="C27" s="7">
        <v>2259818</v>
      </c>
      <c r="D27" s="8">
        <f t="shared" si="0"/>
        <v>1.5171260281651821E-3</v>
      </c>
      <c r="E27" s="9">
        <v>499998</v>
      </c>
      <c r="F27" s="10">
        <f t="shared" si="1"/>
        <v>0.28411883033492064</v>
      </c>
    </row>
    <row r="28" spans="1:6" ht="15" customHeight="1" x14ac:dyDescent="0.3">
      <c r="A28" s="6">
        <v>27</v>
      </c>
      <c r="B28" s="3" t="s">
        <v>156</v>
      </c>
      <c r="C28" s="7">
        <v>2067973</v>
      </c>
      <c r="D28" s="8">
        <f t="shared" si="0"/>
        <v>1.3883311239413245E-3</v>
      </c>
      <c r="E28" s="9">
        <v>-567251</v>
      </c>
      <c r="F28" s="10">
        <f t="shared" si="1"/>
        <v>-0.21525722291539542</v>
      </c>
    </row>
    <row r="29" spans="1:6" ht="15" customHeight="1" x14ac:dyDescent="0.3">
      <c r="A29" s="6">
        <v>28</v>
      </c>
      <c r="B29" s="3" t="s">
        <v>12</v>
      </c>
      <c r="C29" s="7">
        <v>2000000</v>
      </c>
      <c r="D29" s="8">
        <f t="shared" si="0"/>
        <v>1.3426975341953929E-3</v>
      </c>
      <c r="E29" s="9">
        <v>-900763</v>
      </c>
      <c r="F29" s="10">
        <f t="shared" si="1"/>
        <v>-0.31052623051245482</v>
      </c>
    </row>
    <row r="30" spans="1:6" ht="15" customHeight="1" x14ac:dyDescent="0.3">
      <c r="A30" s="6">
        <v>29</v>
      </c>
      <c r="B30" s="3" t="s">
        <v>15</v>
      </c>
      <c r="C30" s="7">
        <v>1985000</v>
      </c>
      <c r="D30" s="8">
        <f t="shared" si="0"/>
        <v>1.3326273026889274E-3</v>
      </c>
      <c r="E30" s="9">
        <v>-665000</v>
      </c>
      <c r="F30" s="10">
        <f t="shared" si="1"/>
        <v>-0.25094339622641509</v>
      </c>
    </row>
    <row r="31" spans="1:6" ht="15" customHeight="1" x14ac:dyDescent="0.3">
      <c r="A31" s="6">
        <v>30</v>
      </c>
      <c r="B31" s="3" t="s">
        <v>162</v>
      </c>
      <c r="C31" s="7">
        <v>1894171</v>
      </c>
      <c r="D31" s="8">
        <f t="shared" si="0"/>
        <v>1.2716493655222107E-3</v>
      </c>
      <c r="E31" s="9">
        <v>-133976</v>
      </c>
      <c r="F31" s="10">
        <f t="shared" si="1"/>
        <v>-6.6058328119214235E-2</v>
      </c>
    </row>
    <row r="32" spans="1:6" ht="15" customHeight="1" x14ac:dyDescent="0.3">
      <c r="A32" s="6">
        <v>31</v>
      </c>
      <c r="B32" s="3" t="s">
        <v>26</v>
      </c>
      <c r="C32" s="7">
        <v>1829250</v>
      </c>
      <c r="D32" s="8">
        <f t="shared" si="0"/>
        <v>1.2280647322134612E-3</v>
      </c>
      <c r="E32" s="9">
        <v>0</v>
      </c>
      <c r="F32" s="10">
        <f t="shared" si="1"/>
        <v>0</v>
      </c>
    </row>
    <row r="33" spans="1:6" ht="15" customHeight="1" x14ac:dyDescent="0.3">
      <c r="A33" s="6">
        <v>32</v>
      </c>
      <c r="B33" s="3" t="s">
        <v>158</v>
      </c>
      <c r="C33" s="7">
        <v>1773002</v>
      </c>
      <c r="D33" s="8">
        <f t="shared" si="0"/>
        <v>1.1903027067617499E-3</v>
      </c>
      <c r="E33" s="9">
        <v>1554917</v>
      </c>
      <c r="F33" s="10">
        <f t="shared" si="1"/>
        <v>7.129866795056973</v>
      </c>
    </row>
    <row r="34" spans="1:6" ht="15" customHeight="1" x14ac:dyDescent="0.3">
      <c r="A34" s="6">
        <v>33</v>
      </c>
      <c r="B34" s="3" t="s">
        <v>24</v>
      </c>
      <c r="C34" s="7">
        <v>1759900</v>
      </c>
      <c r="D34" s="8">
        <f t="shared" si="0"/>
        <v>1.181506695215236E-3</v>
      </c>
      <c r="E34" s="9">
        <v>11900</v>
      </c>
      <c r="F34" s="10">
        <f t="shared" si="1"/>
        <v>6.8077803203661323E-3</v>
      </c>
    </row>
    <row r="35" spans="1:6" ht="15" customHeight="1" x14ac:dyDescent="0.3">
      <c r="A35" s="6">
        <v>34</v>
      </c>
      <c r="B35" s="3" t="s">
        <v>209</v>
      </c>
      <c r="C35" s="7">
        <v>1709891</v>
      </c>
      <c r="D35" s="8">
        <f t="shared" si="0"/>
        <v>1.1479332147214473E-3</v>
      </c>
      <c r="E35" s="9">
        <v>712582</v>
      </c>
      <c r="F35" s="10">
        <f t="shared" si="1"/>
        <v>0.71450473223444289</v>
      </c>
    </row>
    <row r="36" spans="1:6" ht="15" customHeight="1" x14ac:dyDescent="0.3">
      <c r="A36" s="6">
        <v>35</v>
      </c>
      <c r="B36" s="3" t="s">
        <v>159</v>
      </c>
      <c r="C36" s="7">
        <v>1648377</v>
      </c>
      <c r="D36" s="8">
        <f t="shared" si="0"/>
        <v>1.1066358666621996E-3</v>
      </c>
      <c r="E36" s="9">
        <v>1336980</v>
      </c>
      <c r="F36" s="10">
        <f t="shared" si="1"/>
        <v>4.2934903033747913</v>
      </c>
    </row>
    <row r="37" spans="1:6" ht="15" customHeight="1" x14ac:dyDescent="0.3">
      <c r="A37" s="6">
        <v>36</v>
      </c>
      <c r="B37" s="3" t="s">
        <v>21</v>
      </c>
      <c r="C37" s="7">
        <v>1646577</v>
      </c>
      <c r="D37" s="8">
        <f t="shared" si="0"/>
        <v>1.1054274388814236E-3</v>
      </c>
      <c r="E37" s="9">
        <v>-1478437</v>
      </c>
      <c r="F37" s="10">
        <f t="shared" si="1"/>
        <v>-0.47309772052221205</v>
      </c>
    </row>
    <row r="38" spans="1:6" ht="15" customHeight="1" x14ac:dyDescent="0.3">
      <c r="A38" s="6">
        <v>37</v>
      </c>
      <c r="B38" s="3" t="s">
        <v>13</v>
      </c>
      <c r="C38" s="7">
        <v>1615684</v>
      </c>
      <c r="D38" s="8">
        <f t="shared" si="0"/>
        <v>1.0846874614194744E-3</v>
      </c>
      <c r="E38" s="9">
        <v>-3143643</v>
      </c>
      <c r="F38" s="10">
        <f t="shared" si="1"/>
        <v>-0.66052259069402042</v>
      </c>
    </row>
    <row r="39" spans="1:6" ht="15" customHeight="1" x14ac:dyDescent="0.3">
      <c r="A39" s="6">
        <v>38</v>
      </c>
      <c r="B39" s="3" t="s">
        <v>28</v>
      </c>
      <c r="C39" s="7">
        <v>1610219</v>
      </c>
      <c r="D39" s="8">
        <f t="shared" si="0"/>
        <v>1.0810185404072855E-3</v>
      </c>
      <c r="E39" s="9">
        <v>888595</v>
      </c>
      <c r="F39" s="10">
        <f t="shared" si="1"/>
        <v>1.2313822710996309</v>
      </c>
    </row>
    <row r="40" spans="1:6" ht="15" customHeight="1" x14ac:dyDescent="0.3">
      <c r="A40" s="6">
        <v>39</v>
      </c>
      <c r="B40" s="3" t="s">
        <v>101</v>
      </c>
      <c r="C40" s="7">
        <v>1512343</v>
      </c>
      <c r="D40" s="8">
        <f t="shared" si="0"/>
        <v>1.0153096084788314E-3</v>
      </c>
      <c r="E40" s="9">
        <v>-2374836</v>
      </c>
      <c r="F40" s="10">
        <f t="shared" si="1"/>
        <v>-0.61094073619969647</v>
      </c>
    </row>
    <row r="41" spans="1:6" ht="15" customHeight="1" x14ac:dyDescent="0.3">
      <c r="A41" s="6">
        <v>40</v>
      </c>
      <c r="B41" s="3" t="s">
        <v>44</v>
      </c>
      <c r="C41" s="7">
        <v>1456871</v>
      </c>
      <c r="D41" s="8">
        <f t="shared" si="0"/>
        <v>9.7806854967038811E-4</v>
      </c>
      <c r="E41" s="9">
        <v>1174519</v>
      </c>
      <c r="F41" s="10">
        <f t="shared" si="1"/>
        <v>4.1597686575621919</v>
      </c>
    </row>
    <row r="42" spans="1:6" ht="15" customHeight="1" x14ac:dyDescent="0.3">
      <c r="A42" s="6">
        <v>41</v>
      </c>
      <c r="B42" s="3" t="s">
        <v>208</v>
      </c>
      <c r="C42" s="7">
        <v>1435743</v>
      </c>
      <c r="D42" s="8">
        <f t="shared" si="0"/>
        <v>9.6388429291914795E-4</v>
      </c>
      <c r="E42" s="9">
        <v>670637</v>
      </c>
      <c r="F42" s="10">
        <f t="shared" si="1"/>
        <v>0.87652821961924232</v>
      </c>
    </row>
    <row r="43" spans="1:6" ht="15" customHeight="1" x14ac:dyDescent="0.3">
      <c r="A43" s="6">
        <v>42</v>
      </c>
      <c r="B43" s="3" t="s">
        <v>207</v>
      </c>
      <c r="C43" s="7">
        <v>1405200</v>
      </c>
      <c r="D43" s="8">
        <f t="shared" si="0"/>
        <v>9.43379287525683E-4</v>
      </c>
      <c r="E43" s="9">
        <v>1405200</v>
      </c>
      <c r="F43" s="10" t="str">
        <f t="shared" si="1"/>
        <v/>
      </c>
    </row>
    <row r="44" spans="1:6" ht="15" customHeight="1" x14ac:dyDescent="0.3">
      <c r="A44" s="6">
        <v>43</v>
      </c>
      <c r="B44" s="3" t="s">
        <v>218</v>
      </c>
      <c r="C44" s="7">
        <v>1376341</v>
      </c>
      <c r="D44" s="8">
        <f t="shared" si="0"/>
        <v>9.2400483345601056E-4</v>
      </c>
      <c r="E44" s="9">
        <v>566410</v>
      </c>
      <c r="F44" s="10">
        <f t="shared" si="1"/>
        <v>0.69933117759414076</v>
      </c>
    </row>
    <row r="45" spans="1:6" ht="15" customHeight="1" x14ac:dyDescent="0.3">
      <c r="A45" s="6">
        <v>44</v>
      </c>
      <c r="B45" s="3" t="s">
        <v>29</v>
      </c>
      <c r="C45" s="7">
        <v>1332806</v>
      </c>
      <c r="D45" s="8">
        <f t="shared" si="0"/>
        <v>8.9477766488041237E-4</v>
      </c>
      <c r="E45" s="9">
        <v>1054979</v>
      </c>
      <c r="F45" s="10">
        <f t="shared" si="1"/>
        <v>3.7972515270294105</v>
      </c>
    </row>
    <row r="46" spans="1:6" ht="15" customHeight="1" x14ac:dyDescent="0.3">
      <c r="A46" s="6">
        <v>45</v>
      </c>
      <c r="B46" s="3" t="s">
        <v>122</v>
      </c>
      <c r="C46" s="7">
        <v>1302572</v>
      </c>
      <c r="D46" s="8">
        <f t="shared" si="0"/>
        <v>8.7448010625598065E-4</v>
      </c>
      <c r="E46" s="9">
        <v>-349179</v>
      </c>
      <c r="F46" s="10">
        <f t="shared" si="1"/>
        <v>-0.21139929686738498</v>
      </c>
    </row>
    <row r="47" spans="1:6" ht="15" customHeight="1" x14ac:dyDescent="0.3">
      <c r="A47" s="6">
        <v>46</v>
      </c>
      <c r="B47" s="3" t="s">
        <v>183</v>
      </c>
      <c r="C47" s="7">
        <v>1277738</v>
      </c>
      <c r="D47" s="8">
        <f t="shared" si="0"/>
        <v>8.5780783097387644E-4</v>
      </c>
      <c r="E47" s="9">
        <v>1238238</v>
      </c>
      <c r="F47" s="10">
        <f t="shared" si="1"/>
        <v>31.347797468354429</v>
      </c>
    </row>
    <row r="48" spans="1:6" ht="15" customHeight="1" x14ac:dyDescent="0.3">
      <c r="A48" s="6">
        <v>47</v>
      </c>
      <c r="B48" s="3" t="s">
        <v>18</v>
      </c>
      <c r="C48" s="7">
        <v>1270654</v>
      </c>
      <c r="D48" s="8">
        <f t="shared" si="0"/>
        <v>8.5305199630775631E-4</v>
      </c>
      <c r="E48" s="9">
        <v>-3275563</v>
      </c>
      <c r="F48" s="10">
        <f t="shared" si="1"/>
        <v>-0.72050300282630586</v>
      </c>
    </row>
    <row r="49" spans="1:6" ht="15" customHeight="1" x14ac:dyDescent="0.3">
      <c r="A49" s="6">
        <v>48</v>
      </c>
      <c r="B49" s="3" t="s">
        <v>210</v>
      </c>
      <c r="C49" s="7">
        <v>1120603</v>
      </c>
      <c r="D49" s="8">
        <f t="shared" si="0"/>
        <v>7.5231544245597988E-4</v>
      </c>
      <c r="E49" s="9">
        <v>1120603</v>
      </c>
      <c r="F49" s="10" t="str">
        <f t="shared" si="1"/>
        <v/>
      </c>
    </row>
    <row r="50" spans="1:6" ht="15" customHeight="1" x14ac:dyDescent="0.3">
      <c r="A50" s="6">
        <v>49</v>
      </c>
      <c r="B50" s="3" t="s">
        <v>47</v>
      </c>
      <c r="C50" s="7">
        <v>1110402</v>
      </c>
      <c r="D50" s="8">
        <f t="shared" si="0"/>
        <v>7.4546701368281626E-4</v>
      </c>
      <c r="E50" s="9">
        <v>-399260</v>
      </c>
      <c r="F50" s="10">
        <f t="shared" si="1"/>
        <v>-0.26446979522568625</v>
      </c>
    </row>
    <row r="51" spans="1:6" ht="15" customHeight="1" x14ac:dyDescent="0.3">
      <c r="A51" s="6">
        <v>50</v>
      </c>
      <c r="B51" s="3" t="s">
        <v>161</v>
      </c>
      <c r="C51" s="7">
        <v>1083185</v>
      </c>
      <c r="D51" s="8">
        <f t="shared" si="0"/>
        <v>7.2719491428871832E-4</v>
      </c>
      <c r="E51" s="9">
        <v>225784</v>
      </c>
      <c r="F51" s="10">
        <f t="shared" si="1"/>
        <v>0.26333535883443104</v>
      </c>
    </row>
    <row r="52" spans="1:6" ht="15" customHeight="1" x14ac:dyDescent="0.3">
      <c r="A52" s="6">
        <v>51</v>
      </c>
      <c r="B52" s="3" t="s">
        <v>123</v>
      </c>
      <c r="C52" s="7">
        <v>1000000</v>
      </c>
      <c r="D52" s="8">
        <f t="shared" si="0"/>
        <v>6.7134876709769645E-4</v>
      </c>
      <c r="E52" s="9">
        <v>-900000</v>
      </c>
      <c r="F52" s="10">
        <f t="shared" si="1"/>
        <v>-0.47368421052631576</v>
      </c>
    </row>
    <row r="53" spans="1:6" ht="15" customHeight="1" x14ac:dyDescent="0.3">
      <c r="A53" s="6">
        <v>52</v>
      </c>
      <c r="B53" s="3" t="s">
        <v>103</v>
      </c>
      <c r="C53" s="7">
        <v>987028</v>
      </c>
      <c r="D53" s="8">
        <f t="shared" ref="D53:D63" si="2">+C53/$H$1</f>
        <v>6.6264003089090511E-4</v>
      </c>
      <c r="E53" s="9">
        <v>-28997</v>
      </c>
      <c r="F53" s="10">
        <f t="shared" si="1"/>
        <v>-2.8539652075490269E-2</v>
      </c>
    </row>
    <row r="54" spans="1:6" ht="15" customHeight="1" x14ac:dyDescent="0.3">
      <c r="A54" s="6">
        <v>53</v>
      </c>
      <c r="B54" s="3" t="s">
        <v>51</v>
      </c>
      <c r="C54" s="7">
        <v>964849</v>
      </c>
      <c r="D54" s="8">
        <f t="shared" si="2"/>
        <v>6.4775018658544533E-4</v>
      </c>
      <c r="E54" s="9">
        <v>-394557</v>
      </c>
      <c r="F54" s="10">
        <f t="shared" si="1"/>
        <v>-0.29024220872940093</v>
      </c>
    </row>
    <row r="55" spans="1:6" ht="15" customHeight="1" x14ac:dyDescent="0.3">
      <c r="A55" s="6">
        <v>54</v>
      </c>
      <c r="B55" s="3" t="s">
        <v>232</v>
      </c>
      <c r="C55" s="7">
        <v>960000</v>
      </c>
      <c r="D55" s="8">
        <f t="shared" si="2"/>
        <v>6.4449481641378858E-4</v>
      </c>
      <c r="E55" s="9">
        <v>630000</v>
      </c>
      <c r="F55" s="10">
        <f t="shared" si="1"/>
        <v>1.9090909090909092</v>
      </c>
    </row>
    <row r="56" spans="1:6" ht="15" customHeight="1" x14ac:dyDescent="0.3">
      <c r="A56" s="6">
        <v>55</v>
      </c>
      <c r="B56" s="3" t="s">
        <v>34</v>
      </c>
      <c r="C56" s="7">
        <v>900000</v>
      </c>
      <c r="D56" s="8">
        <f t="shared" si="2"/>
        <v>6.0421389038792673E-4</v>
      </c>
      <c r="E56" s="33">
        <v>-825000</v>
      </c>
      <c r="F56" s="10">
        <f t="shared" si="1"/>
        <v>-0.47826086956521741</v>
      </c>
    </row>
    <row r="57" spans="1:6" ht="15" customHeight="1" x14ac:dyDescent="0.3">
      <c r="A57" s="6">
        <v>56</v>
      </c>
      <c r="B57" s="3" t="s">
        <v>164</v>
      </c>
      <c r="C57" s="7">
        <v>896000</v>
      </c>
      <c r="D57" s="8">
        <f t="shared" si="2"/>
        <v>6.0152849531953597E-4</v>
      </c>
      <c r="E57" s="9">
        <v>896000</v>
      </c>
      <c r="F57" s="10" t="str">
        <f t="shared" si="1"/>
        <v/>
      </c>
    </row>
    <row r="58" spans="1:6" ht="15" customHeight="1" x14ac:dyDescent="0.3">
      <c r="A58" s="6">
        <v>57</v>
      </c>
      <c r="B58" s="3" t="s">
        <v>160</v>
      </c>
      <c r="C58" s="7">
        <v>815197</v>
      </c>
      <c r="D58" s="8">
        <f t="shared" si="2"/>
        <v>5.4728150089174078E-4</v>
      </c>
      <c r="E58" s="9">
        <v>815197</v>
      </c>
      <c r="F58" s="10" t="str">
        <f t="shared" si="1"/>
        <v/>
      </c>
    </row>
    <row r="59" spans="1:6" ht="15" customHeight="1" x14ac:dyDescent="0.3">
      <c r="A59" s="6">
        <v>58</v>
      </c>
      <c r="B59" s="3" t="s">
        <v>163</v>
      </c>
      <c r="C59" s="7">
        <v>811531</v>
      </c>
      <c r="D59" s="8">
        <f t="shared" si="2"/>
        <v>5.4482033631156064E-4</v>
      </c>
      <c r="E59" s="9">
        <v>0</v>
      </c>
      <c r="F59" s="10">
        <f t="shared" si="1"/>
        <v>0</v>
      </c>
    </row>
    <row r="60" spans="1:6" ht="15" customHeight="1" x14ac:dyDescent="0.3">
      <c r="A60" s="6">
        <v>59</v>
      </c>
      <c r="B60" s="3" t="s">
        <v>39</v>
      </c>
      <c r="C60" s="7">
        <v>797088</v>
      </c>
      <c r="D60" s="8">
        <f t="shared" si="2"/>
        <v>5.3512404606836862E-4</v>
      </c>
      <c r="E60" s="9">
        <v>140294</v>
      </c>
      <c r="F60" s="10">
        <f t="shared" si="1"/>
        <v>0.21360426556880849</v>
      </c>
    </row>
    <row r="61" spans="1:6" ht="15" customHeight="1" x14ac:dyDescent="0.3">
      <c r="A61" s="6">
        <v>60</v>
      </c>
      <c r="B61" s="3" t="s">
        <v>59</v>
      </c>
      <c r="C61" s="7">
        <v>772586</v>
      </c>
      <c r="D61" s="8">
        <f t="shared" si="2"/>
        <v>5.1867465857694092E-4</v>
      </c>
      <c r="E61" s="9">
        <v>-741621</v>
      </c>
      <c r="F61" s="10">
        <f t="shared" si="1"/>
        <v>-0.48977517604924559</v>
      </c>
    </row>
    <row r="62" spans="1:6" ht="15" customHeight="1" x14ac:dyDescent="0.3">
      <c r="A62" s="6">
        <v>61</v>
      </c>
      <c r="B62" s="3" t="s">
        <v>37</v>
      </c>
      <c r="C62" s="7">
        <v>735000</v>
      </c>
      <c r="D62" s="8">
        <f t="shared" si="2"/>
        <v>4.934413438168069E-4</v>
      </c>
      <c r="E62" s="9">
        <v>-120000</v>
      </c>
      <c r="F62" s="10">
        <f t="shared" si="1"/>
        <v>-0.14035087719298245</v>
      </c>
    </row>
    <row r="63" spans="1:6" ht="15" customHeight="1" x14ac:dyDescent="0.3">
      <c r="A63" s="6">
        <v>62</v>
      </c>
      <c r="B63" s="3" t="s">
        <v>165</v>
      </c>
      <c r="C63" s="7">
        <v>724282</v>
      </c>
      <c r="D63" s="8">
        <f t="shared" si="2"/>
        <v>4.8624582773105373E-4</v>
      </c>
      <c r="E63" s="9">
        <v>20232</v>
      </c>
      <c r="F63" s="10">
        <f t="shared" si="1"/>
        <v>2.8736595412257652E-2</v>
      </c>
    </row>
    <row r="64" spans="1:6" ht="15" customHeight="1" x14ac:dyDescent="0.3">
      <c r="A64" s="6">
        <v>63</v>
      </c>
      <c r="B64" s="3" t="s">
        <v>31</v>
      </c>
      <c r="C64" s="7">
        <v>723771</v>
      </c>
      <c r="D64" s="8">
        <f t="shared" ref="D64:D127" si="3">+C64/$H$1</f>
        <v>4.8590276851106682E-4</v>
      </c>
      <c r="E64" s="9">
        <v>-255018</v>
      </c>
      <c r="F64" s="10">
        <f t="shared" si="1"/>
        <v>-0.26054440742591101</v>
      </c>
    </row>
    <row r="65" spans="1:6" ht="15" customHeight="1" x14ac:dyDescent="0.3">
      <c r="A65" s="6">
        <v>64</v>
      </c>
      <c r="B65" s="3" t="s">
        <v>130</v>
      </c>
      <c r="C65" s="7">
        <v>700000</v>
      </c>
      <c r="D65" s="8">
        <f t="shared" si="3"/>
        <v>4.699441369683875E-4</v>
      </c>
      <c r="E65" s="9">
        <v>118000</v>
      </c>
      <c r="F65" s="10">
        <f t="shared" si="1"/>
        <v>0.20274914089347079</v>
      </c>
    </row>
    <row r="66" spans="1:6" ht="15" customHeight="1" x14ac:dyDescent="0.3">
      <c r="A66" s="6">
        <v>65</v>
      </c>
      <c r="B66" s="3" t="s">
        <v>17</v>
      </c>
      <c r="C66" s="7">
        <v>650781</v>
      </c>
      <c r="D66" s="8">
        <f t="shared" si="3"/>
        <v>4.3690102200060599E-4</v>
      </c>
      <c r="E66" s="9">
        <v>-1294980</v>
      </c>
      <c r="F66" s="10">
        <f t="shared" si="1"/>
        <v>-0.66553908727741995</v>
      </c>
    </row>
    <row r="67" spans="1:6" ht="15" customHeight="1" x14ac:dyDescent="0.3">
      <c r="A67" s="6">
        <v>66</v>
      </c>
      <c r="B67" s="3" t="s">
        <v>211</v>
      </c>
      <c r="C67" s="7">
        <v>635599</v>
      </c>
      <c r="D67" s="8">
        <f t="shared" si="3"/>
        <v>4.2670860501852875E-4</v>
      </c>
      <c r="E67" s="9">
        <v>-764401</v>
      </c>
      <c r="F67" s="10">
        <f t="shared" ref="F67:F130" si="4">+IF(ISERR(E67/(C67-E67)),"",E67/(C67-E67))</f>
        <v>-0.54600071428571428</v>
      </c>
    </row>
    <row r="68" spans="1:6" ht="15" customHeight="1" x14ac:dyDescent="0.3">
      <c r="A68" s="6">
        <v>67</v>
      </c>
      <c r="B68" s="3" t="s">
        <v>226</v>
      </c>
      <c r="C68" s="7">
        <v>601946</v>
      </c>
      <c r="D68" s="8">
        <f t="shared" si="3"/>
        <v>4.0411570495938994E-4</v>
      </c>
      <c r="E68" s="33">
        <v>601946</v>
      </c>
      <c r="F68" s="10" t="str">
        <f t="shared" si="4"/>
        <v/>
      </c>
    </row>
    <row r="69" spans="1:6" ht="15" customHeight="1" x14ac:dyDescent="0.3">
      <c r="A69" s="6">
        <v>68</v>
      </c>
      <c r="B69" s="3" t="s">
        <v>16</v>
      </c>
      <c r="C69" s="7">
        <v>588537</v>
      </c>
      <c r="D69" s="8">
        <f t="shared" si="3"/>
        <v>3.9511358934137697E-4</v>
      </c>
      <c r="E69" s="9">
        <v>-783314</v>
      </c>
      <c r="F69" s="10">
        <f t="shared" si="4"/>
        <v>-0.57099058133864389</v>
      </c>
    </row>
    <row r="70" spans="1:6" ht="15" customHeight="1" x14ac:dyDescent="0.3">
      <c r="A70" s="6">
        <v>69</v>
      </c>
      <c r="B70" s="3" t="s">
        <v>166</v>
      </c>
      <c r="C70" s="7">
        <v>569600</v>
      </c>
      <c r="D70" s="8">
        <f t="shared" si="3"/>
        <v>3.8240025773884787E-4</v>
      </c>
      <c r="E70" s="9">
        <v>0</v>
      </c>
      <c r="F70" s="10">
        <f t="shared" si="4"/>
        <v>0</v>
      </c>
    </row>
    <row r="71" spans="1:6" ht="15" customHeight="1" x14ac:dyDescent="0.3">
      <c r="A71" s="6">
        <v>70</v>
      </c>
      <c r="B71" s="3" t="s">
        <v>212</v>
      </c>
      <c r="C71" s="7">
        <v>550000</v>
      </c>
      <c r="D71" s="8">
        <f t="shared" si="3"/>
        <v>3.6924182190373303E-4</v>
      </c>
      <c r="E71" s="9">
        <v>203000</v>
      </c>
      <c r="F71" s="10">
        <f t="shared" si="4"/>
        <v>0.58501440922190207</v>
      </c>
    </row>
    <row r="72" spans="1:6" ht="15" customHeight="1" x14ac:dyDescent="0.3">
      <c r="A72" s="6">
        <v>71</v>
      </c>
      <c r="B72" s="3" t="s">
        <v>38</v>
      </c>
      <c r="C72" s="7">
        <v>502145</v>
      </c>
      <c r="D72" s="8">
        <f t="shared" si="3"/>
        <v>3.3711442665427274E-4</v>
      </c>
      <c r="E72" s="9">
        <v>502145</v>
      </c>
      <c r="F72" s="10" t="str">
        <f t="shared" si="4"/>
        <v/>
      </c>
    </row>
    <row r="73" spans="1:6" ht="15" customHeight="1" x14ac:dyDescent="0.3">
      <c r="A73" s="6">
        <v>72</v>
      </c>
      <c r="B73" s="3" t="s">
        <v>204</v>
      </c>
      <c r="C73" s="7">
        <v>454017</v>
      </c>
      <c r="D73" s="8">
        <f t="shared" si="3"/>
        <v>3.0480375319139481E-4</v>
      </c>
      <c r="E73" s="9">
        <v>-2668792</v>
      </c>
      <c r="F73" s="10">
        <f t="shared" si="4"/>
        <v>-0.85461262600434418</v>
      </c>
    </row>
    <row r="74" spans="1:6" ht="15" customHeight="1" x14ac:dyDescent="0.3">
      <c r="A74" s="6">
        <v>73</v>
      </c>
      <c r="B74" s="3" t="s">
        <v>169</v>
      </c>
      <c r="C74" s="7">
        <v>445696</v>
      </c>
      <c r="D74" s="8">
        <f t="shared" si="3"/>
        <v>2.9921746010037491E-4</v>
      </c>
      <c r="E74" s="9">
        <v>393922</v>
      </c>
      <c r="F74" s="10">
        <f t="shared" si="4"/>
        <v>7.6084907482520183</v>
      </c>
    </row>
    <row r="75" spans="1:6" ht="15" customHeight="1" x14ac:dyDescent="0.3">
      <c r="A75" s="6">
        <v>74</v>
      </c>
      <c r="B75" s="3" t="s">
        <v>233</v>
      </c>
      <c r="C75" s="7">
        <v>411300</v>
      </c>
      <c r="D75" s="8">
        <f t="shared" si="3"/>
        <v>2.7612574790728255E-4</v>
      </c>
      <c r="E75" s="9">
        <v>411300</v>
      </c>
      <c r="F75" s="10" t="str">
        <f t="shared" si="4"/>
        <v/>
      </c>
    </row>
    <row r="76" spans="1:6" ht="15" customHeight="1" x14ac:dyDescent="0.3">
      <c r="A76" s="6">
        <v>75</v>
      </c>
      <c r="B76" s="3" t="s">
        <v>49</v>
      </c>
      <c r="C76" s="7">
        <v>408701</v>
      </c>
      <c r="D76" s="8">
        <f t="shared" si="3"/>
        <v>2.7438091246159561E-4</v>
      </c>
      <c r="E76" s="9">
        <v>132698</v>
      </c>
      <c r="F76" s="10">
        <f t="shared" si="4"/>
        <v>0.48078462915258169</v>
      </c>
    </row>
    <row r="77" spans="1:6" ht="15" customHeight="1" x14ac:dyDescent="0.3">
      <c r="A77" s="6">
        <v>76</v>
      </c>
      <c r="B77" s="3" t="s">
        <v>234</v>
      </c>
      <c r="C77" s="7">
        <v>400000</v>
      </c>
      <c r="D77" s="8">
        <f t="shared" si="3"/>
        <v>2.6853950683907856E-4</v>
      </c>
      <c r="E77" s="9">
        <v>400000</v>
      </c>
      <c r="F77" s="10" t="str">
        <f t="shared" si="4"/>
        <v/>
      </c>
    </row>
    <row r="78" spans="1:6" ht="15" customHeight="1" x14ac:dyDescent="0.3">
      <c r="A78" s="6">
        <v>77</v>
      </c>
      <c r="B78" s="3" t="s">
        <v>32</v>
      </c>
      <c r="C78" s="7">
        <v>375000</v>
      </c>
      <c r="D78" s="8">
        <f t="shared" si="3"/>
        <v>2.5175578766163616E-4</v>
      </c>
      <c r="E78" s="9">
        <v>-387000</v>
      </c>
      <c r="F78" s="10">
        <f t="shared" si="4"/>
        <v>-0.50787401574803148</v>
      </c>
    </row>
    <row r="79" spans="1:6" ht="15" customHeight="1" x14ac:dyDescent="0.3">
      <c r="A79" s="6">
        <v>78</v>
      </c>
      <c r="B79" s="3" t="s">
        <v>126</v>
      </c>
      <c r="C79" s="7">
        <v>370000</v>
      </c>
      <c r="D79" s="8">
        <f t="shared" si="3"/>
        <v>2.4839904382614769E-4</v>
      </c>
      <c r="E79" s="9">
        <v>0</v>
      </c>
      <c r="F79" s="10">
        <f t="shared" si="4"/>
        <v>0</v>
      </c>
    </row>
    <row r="80" spans="1:6" ht="15" customHeight="1" x14ac:dyDescent="0.3">
      <c r="A80" s="6">
        <v>79</v>
      </c>
      <c r="B80" s="3" t="s">
        <v>235</v>
      </c>
      <c r="C80" s="7">
        <v>370000</v>
      </c>
      <c r="D80" s="8">
        <f t="shared" si="3"/>
        <v>2.4839904382614769E-4</v>
      </c>
      <c r="E80" s="9">
        <v>370000</v>
      </c>
      <c r="F80" s="10" t="str">
        <f t="shared" si="4"/>
        <v/>
      </c>
    </row>
    <row r="81" spans="1:6" ht="15" customHeight="1" x14ac:dyDescent="0.3">
      <c r="A81" s="6">
        <v>80</v>
      </c>
      <c r="B81" s="3" t="s">
        <v>22</v>
      </c>
      <c r="C81" s="7">
        <v>354492</v>
      </c>
      <c r="D81" s="8">
        <f t="shared" si="3"/>
        <v>2.379877671459966E-4</v>
      </c>
      <c r="E81" s="9">
        <v>21537</v>
      </c>
      <c r="F81" s="10">
        <f t="shared" si="4"/>
        <v>6.4684416813082846E-2</v>
      </c>
    </row>
    <row r="82" spans="1:6" ht="15" customHeight="1" x14ac:dyDescent="0.3">
      <c r="A82" s="6">
        <v>81</v>
      </c>
      <c r="B82" s="3" t="s">
        <v>85</v>
      </c>
      <c r="C82" s="7">
        <v>342897</v>
      </c>
      <c r="D82" s="8">
        <f t="shared" si="3"/>
        <v>2.302034781914988E-4</v>
      </c>
      <c r="E82" s="9">
        <v>175804</v>
      </c>
      <c r="F82" s="10">
        <f t="shared" si="4"/>
        <v>1.0521326446948704</v>
      </c>
    </row>
    <row r="83" spans="1:6" ht="15" customHeight="1" x14ac:dyDescent="0.3">
      <c r="A83" s="6">
        <v>82</v>
      </c>
      <c r="B83" s="3" t="s">
        <v>213</v>
      </c>
      <c r="C83" s="7">
        <v>339225</v>
      </c>
      <c r="D83" s="8">
        <f t="shared" si="3"/>
        <v>2.2773828551871607E-4</v>
      </c>
      <c r="E83" s="9">
        <v>339225</v>
      </c>
      <c r="F83" s="10" t="str">
        <f t="shared" si="4"/>
        <v/>
      </c>
    </row>
    <row r="84" spans="1:6" ht="15" customHeight="1" x14ac:dyDescent="0.3">
      <c r="A84" s="6">
        <v>83</v>
      </c>
      <c r="B84" s="3" t="s">
        <v>42</v>
      </c>
      <c r="C84" s="7">
        <v>332700</v>
      </c>
      <c r="D84" s="8">
        <f t="shared" si="3"/>
        <v>2.233577348134036E-4</v>
      </c>
      <c r="E84" s="9">
        <v>0</v>
      </c>
      <c r="F84" s="10">
        <f t="shared" si="4"/>
        <v>0</v>
      </c>
    </row>
    <row r="85" spans="1:6" ht="15" customHeight="1" x14ac:dyDescent="0.3">
      <c r="A85" s="6">
        <v>84</v>
      </c>
      <c r="B85" s="3" t="s">
        <v>58</v>
      </c>
      <c r="C85" s="7">
        <v>326016</v>
      </c>
      <c r="D85" s="8">
        <f t="shared" si="3"/>
        <v>2.1887043965412259E-4</v>
      </c>
      <c r="E85" s="9">
        <v>171057</v>
      </c>
      <c r="F85" s="10">
        <f t="shared" si="4"/>
        <v>1.1038855439180686</v>
      </c>
    </row>
    <row r="86" spans="1:6" ht="15" customHeight="1" x14ac:dyDescent="0.3">
      <c r="A86" s="6">
        <v>85</v>
      </c>
      <c r="B86" s="3" t="s">
        <v>23</v>
      </c>
      <c r="C86" s="7">
        <v>323683</v>
      </c>
      <c r="D86" s="8">
        <f t="shared" si="3"/>
        <v>2.1730418298048366E-4</v>
      </c>
      <c r="E86" s="9">
        <v>-5600</v>
      </c>
      <c r="F86" s="10">
        <f t="shared" si="4"/>
        <v>-1.7006647777140029E-2</v>
      </c>
    </row>
    <row r="87" spans="1:6" ht="15" customHeight="1" x14ac:dyDescent="0.3">
      <c r="A87" s="6">
        <v>86</v>
      </c>
      <c r="B87" s="3" t="s">
        <v>46</v>
      </c>
      <c r="C87" s="7">
        <v>315000</v>
      </c>
      <c r="D87" s="8">
        <f t="shared" si="3"/>
        <v>2.1147486163577436E-4</v>
      </c>
      <c r="E87" s="9">
        <v>96700</v>
      </c>
      <c r="F87" s="10">
        <f t="shared" si="4"/>
        <v>0.44296839212093447</v>
      </c>
    </row>
    <row r="88" spans="1:6" ht="15" customHeight="1" x14ac:dyDescent="0.3">
      <c r="A88" s="6">
        <v>87</v>
      </c>
      <c r="B88" s="3" t="s">
        <v>48</v>
      </c>
      <c r="C88" s="7">
        <v>311148</v>
      </c>
      <c r="D88" s="8">
        <f t="shared" si="3"/>
        <v>2.0888882618491403E-4</v>
      </c>
      <c r="E88" s="9">
        <v>-49106</v>
      </c>
      <c r="F88" s="10">
        <f t="shared" si="4"/>
        <v>-0.13630938171401288</v>
      </c>
    </row>
    <row r="89" spans="1:6" ht="15" customHeight="1" x14ac:dyDescent="0.3">
      <c r="A89" s="6">
        <v>88</v>
      </c>
      <c r="B89" s="3" t="s">
        <v>8</v>
      </c>
      <c r="C89" s="7">
        <v>300548</v>
      </c>
      <c r="D89" s="8">
        <f t="shared" si="3"/>
        <v>2.0177252925367847E-4</v>
      </c>
      <c r="E89" s="9">
        <v>-4690452</v>
      </c>
      <c r="F89" s="10">
        <f t="shared" si="4"/>
        <v>-0.93978200761370467</v>
      </c>
    </row>
    <row r="90" spans="1:6" ht="15" customHeight="1" x14ac:dyDescent="0.3">
      <c r="A90" s="6">
        <v>89</v>
      </c>
      <c r="B90" s="3" t="s">
        <v>129</v>
      </c>
      <c r="C90" s="7">
        <v>298035</v>
      </c>
      <c r="D90" s="8">
        <f t="shared" si="3"/>
        <v>2.0008542980196194E-4</v>
      </c>
      <c r="E90" s="9">
        <v>64186</v>
      </c>
      <c r="F90" s="10">
        <f t="shared" si="4"/>
        <v>0.27447626459809538</v>
      </c>
    </row>
    <row r="91" spans="1:6" ht="15" customHeight="1" x14ac:dyDescent="0.3">
      <c r="A91" s="6">
        <v>90</v>
      </c>
      <c r="B91" s="3" t="s">
        <v>170</v>
      </c>
      <c r="C91" s="7">
        <v>292950</v>
      </c>
      <c r="D91" s="8">
        <f t="shared" si="3"/>
        <v>1.9667162132127016E-4</v>
      </c>
      <c r="E91" s="9">
        <v>292950</v>
      </c>
      <c r="F91" s="10" t="str">
        <f t="shared" si="4"/>
        <v/>
      </c>
    </row>
    <row r="92" spans="1:6" ht="15" customHeight="1" x14ac:dyDescent="0.3">
      <c r="A92" s="6">
        <v>91</v>
      </c>
      <c r="B92" s="3" t="s">
        <v>214</v>
      </c>
      <c r="C92" s="7">
        <v>276791</v>
      </c>
      <c r="D92" s="8">
        <f t="shared" si="3"/>
        <v>1.8582329659373847E-4</v>
      </c>
      <c r="E92" s="9">
        <v>276791</v>
      </c>
      <c r="F92" s="10" t="str">
        <f t="shared" si="4"/>
        <v/>
      </c>
    </row>
    <row r="93" spans="1:6" ht="15" customHeight="1" x14ac:dyDescent="0.3">
      <c r="A93" s="6">
        <v>92</v>
      </c>
      <c r="B93" s="3" t="s">
        <v>132</v>
      </c>
      <c r="C93" s="7">
        <v>272609</v>
      </c>
      <c r="D93" s="8">
        <f t="shared" si="3"/>
        <v>1.8301571604973591E-4</v>
      </c>
      <c r="E93" s="9">
        <v>243997</v>
      </c>
      <c r="F93" s="10">
        <f t="shared" si="4"/>
        <v>8.5277855445267718</v>
      </c>
    </row>
    <row r="94" spans="1:6" ht="15" customHeight="1" x14ac:dyDescent="0.3">
      <c r="A94" s="6">
        <v>93</v>
      </c>
      <c r="B94" s="3" t="s">
        <v>182</v>
      </c>
      <c r="C94" s="7">
        <v>270448</v>
      </c>
      <c r="D94" s="8">
        <f t="shared" si="3"/>
        <v>1.8156493136403778E-4</v>
      </c>
      <c r="E94" s="9">
        <v>269026</v>
      </c>
      <c r="F94" s="10">
        <f t="shared" si="4"/>
        <v>189.18846694796062</v>
      </c>
    </row>
    <row r="95" spans="1:6" ht="15" customHeight="1" x14ac:dyDescent="0.3">
      <c r="A95" s="6">
        <v>94</v>
      </c>
      <c r="B95" s="3" t="s">
        <v>227</v>
      </c>
      <c r="C95" s="7">
        <v>269500</v>
      </c>
      <c r="D95" s="8">
        <f t="shared" si="3"/>
        <v>1.8092849273282919E-4</v>
      </c>
      <c r="E95" s="9">
        <v>269500</v>
      </c>
      <c r="F95" s="10" t="str">
        <f t="shared" si="4"/>
        <v/>
      </c>
    </row>
    <row r="96" spans="1:6" ht="15" customHeight="1" x14ac:dyDescent="0.3">
      <c r="A96" s="6">
        <v>95</v>
      </c>
      <c r="B96" s="3" t="s">
        <v>168</v>
      </c>
      <c r="C96" s="7">
        <v>265989</v>
      </c>
      <c r="D96" s="8">
        <f t="shared" si="3"/>
        <v>1.7857138721154918E-4</v>
      </c>
      <c r="E96" s="9">
        <v>-668429</v>
      </c>
      <c r="F96" s="10">
        <f t="shared" si="4"/>
        <v>-0.71534259828042701</v>
      </c>
    </row>
    <row r="97" spans="1:6" ht="15" customHeight="1" x14ac:dyDescent="0.3">
      <c r="A97" s="6">
        <v>96</v>
      </c>
      <c r="B97" s="3" t="s">
        <v>41</v>
      </c>
      <c r="C97" s="7">
        <v>257246</v>
      </c>
      <c r="D97" s="8">
        <f t="shared" si="3"/>
        <v>1.7270178494081402E-4</v>
      </c>
      <c r="E97" s="9">
        <v>-1501248</v>
      </c>
      <c r="F97" s="10">
        <f t="shared" si="4"/>
        <v>-0.85371232429567578</v>
      </c>
    </row>
    <row r="98" spans="1:6" ht="15" customHeight="1" x14ac:dyDescent="0.3">
      <c r="A98" s="6">
        <v>97</v>
      </c>
      <c r="B98" s="3" t="s">
        <v>131</v>
      </c>
      <c r="C98" s="7">
        <v>234479</v>
      </c>
      <c r="D98" s="8">
        <f t="shared" si="3"/>
        <v>1.5741718756030076E-4</v>
      </c>
      <c r="E98" s="9">
        <v>20509</v>
      </c>
      <c r="F98" s="10">
        <f t="shared" si="4"/>
        <v>9.5849885497967011E-2</v>
      </c>
    </row>
    <row r="99" spans="1:6" ht="15" customHeight="1" x14ac:dyDescent="0.3">
      <c r="A99" s="6">
        <v>98</v>
      </c>
      <c r="B99" s="3" t="s">
        <v>127</v>
      </c>
      <c r="C99" s="7">
        <v>229335</v>
      </c>
      <c r="D99" s="8">
        <f t="shared" si="3"/>
        <v>1.539637695023502E-4</v>
      </c>
      <c r="E99" s="9">
        <v>33356</v>
      </c>
      <c r="F99" s="10">
        <f t="shared" si="4"/>
        <v>0.17020190938825078</v>
      </c>
    </row>
    <row r="100" spans="1:6" ht="15" customHeight="1" x14ac:dyDescent="0.3">
      <c r="A100" s="6">
        <v>99</v>
      </c>
      <c r="B100" s="3" t="s">
        <v>52</v>
      </c>
      <c r="C100" s="7">
        <v>219104</v>
      </c>
      <c r="D100" s="8">
        <f t="shared" si="3"/>
        <v>1.4709520026617368E-4</v>
      </c>
      <c r="E100" s="9">
        <v>8563</v>
      </c>
      <c r="F100" s="10">
        <f t="shared" si="4"/>
        <v>4.067141316893147E-2</v>
      </c>
    </row>
    <row r="101" spans="1:6" ht="15" customHeight="1" x14ac:dyDescent="0.3">
      <c r="A101" s="6">
        <v>100</v>
      </c>
      <c r="B101" s="3" t="s">
        <v>173</v>
      </c>
      <c r="C101" s="7">
        <v>203074</v>
      </c>
      <c r="D101" s="8">
        <f t="shared" si="3"/>
        <v>1.363334795295976E-4</v>
      </c>
      <c r="E101" s="9">
        <v>0</v>
      </c>
      <c r="F101" s="10">
        <f t="shared" si="4"/>
        <v>0</v>
      </c>
    </row>
    <row r="102" spans="1:6" ht="15" customHeight="1" x14ac:dyDescent="0.3">
      <c r="A102" s="6">
        <v>101</v>
      </c>
      <c r="B102" s="3" t="s">
        <v>174</v>
      </c>
      <c r="C102" s="7">
        <v>202000</v>
      </c>
      <c r="D102" s="8">
        <f t="shared" si="3"/>
        <v>1.3561245095373468E-4</v>
      </c>
      <c r="E102" s="9">
        <v>202000</v>
      </c>
      <c r="F102" s="10" t="str">
        <f t="shared" si="4"/>
        <v/>
      </c>
    </row>
    <row r="103" spans="1:6" ht="15" customHeight="1" x14ac:dyDescent="0.3">
      <c r="A103" s="6">
        <v>102</v>
      </c>
      <c r="B103" s="3" t="s">
        <v>30</v>
      </c>
      <c r="C103" s="7">
        <v>200000</v>
      </c>
      <c r="D103" s="8">
        <f t="shared" si="3"/>
        <v>1.3426975341953928E-4</v>
      </c>
      <c r="E103" s="9">
        <v>-320000</v>
      </c>
      <c r="F103" s="10">
        <f t="shared" si="4"/>
        <v>-0.61538461538461542</v>
      </c>
    </row>
    <row r="104" spans="1:6" ht="15" customHeight="1" x14ac:dyDescent="0.3">
      <c r="A104" s="6">
        <v>103</v>
      </c>
      <c r="B104" s="3" t="s">
        <v>236</v>
      </c>
      <c r="C104" s="7">
        <v>200000</v>
      </c>
      <c r="D104" s="8">
        <f t="shared" si="3"/>
        <v>1.3426975341953928E-4</v>
      </c>
      <c r="E104" s="9">
        <v>200000</v>
      </c>
      <c r="F104" s="10" t="str">
        <f t="shared" si="4"/>
        <v/>
      </c>
    </row>
    <row r="105" spans="1:6" ht="15" customHeight="1" x14ac:dyDescent="0.3">
      <c r="A105" s="6">
        <v>104</v>
      </c>
      <c r="B105" s="3" t="s">
        <v>50</v>
      </c>
      <c r="C105" s="7">
        <v>199734</v>
      </c>
      <c r="D105" s="8">
        <f t="shared" si="3"/>
        <v>1.3409117464749129E-4</v>
      </c>
      <c r="E105" s="9">
        <v>10987</v>
      </c>
      <c r="F105" s="10">
        <f t="shared" si="4"/>
        <v>5.8210196718358441E-2</v>
      </c>
    </row>
    <row r="106" spans="1:6" ht="15" customHeight="1" x14ac:dyDescent="0.3">
      <c r="A106" s="6">
        <v>105</v>
      </c>
      <c r="B106" s="3" t="s">
        <v>175</v>
      </c>
      <c r="C106" s="7">
        <v>196000</v>
      </c>
      <c r="D106" s="8">
        <f t="shared" si="3"/>
        <v>1.315843583511485E-4</v>
      </c>
      <c r="E106" s="9">
        <v>-148600</v>
      </c>
      <c r="F106" s="10">
        <f t="shared" si="4"/>
        <v>-0.43122460824143932</v>
      </c>
    </row>
    <row r="107" spans="1:6" ht="15" customHeight="1" x14ac:dyDescent="0.3">
      <c r="A107" s="6">
        <v>106</v>
      </c>
      <c r="B107" s="3" t="s">
        <v>40</v>
      </c>
      <c r="C107" s="7">
        <v>183018</v>
      </c>
      <c r="D107" s="8">
        <f t="shared" si="3"/>
        <v>1.2286890865668621E-4</v>
      </c>
      <c r="E107" s="9">
        <v>-62982</v>
      </c>
      <c r="F107" s="10">
        <f t="shared" si="4"/>
        <v>-0.25602439024390244</v>
      </c>
    </row>
    <row r="108" spans="1:6" ht="15" customHeight="1" x14ac:dyDescent="0.3">
      <c r="A108" s="6">
        <v>107</v>
      </c>
      <c r="B108" s="3" t="s">
        <v>180</v>
      </c>
      <c r="C108" s="7">
        <v>179979</v>
      </c>
      <c r="D108" s="8">
        <f t="shared" si="3"/>
        <v>1.208286797534763E-4</v>
      </c>
      <c r="E108" s="9">
        <v>179979</v>
      </c>
      <c r="F108" s="10" t="str">
        <f t="shared" si="4"/>
        <v/>
      </c>
    </row>
    <row r="109" spans="1:6" ht="15" customHeight="1" x14ac:dyDescent="0.3">
      <c r="A109" s="6">
        <v>108</v>
      </c>
      <c r="B109" s="3" t="s">
        <v>237</v>
      </c>
      <c r="C109" s="7">
        <v>170372</v>
      </c>
      <c r="D109" s="8">
        <f t="shared" si="3"/>
        <v>1.1437903214796873E-4</v>
      </c>
      <c r="E109" s="33">
        <v>170372</v>
      </c>
      <c r="F109" s="10" t="str">
        <f t="shared" si="4"/>
        <v/>
      </c>
    </row>
    <row r="110" spans="1:6" ht="15" customHeight="1" x14ac:dyDescent="0.3">
      <c r="A110" s="6">
        <v>109</v>
      </c>
      <c r="B110" s="3" t="s">
        <v>54</v>
      </c>
      <c r="C110" s="7">
        <v>167526</v>
      </c>
      <c r="D110" s="8">
        <f t="shared" si="3"/>
        <v>1.1246837355680869E-4</v>
      </c>
      <c r="E110" s="9">
        <v>92470</v>
      </c>
      <c r="F110" s="10">
        <f t="shared" si="4"/>
        <v>1.2320134299722874</v>
      </c>
    </row>
    <row r="111" spans="1:6" ht="15" customHeight="1" x14ac:dyDescent="0.3">
      <c r="A111" s="6">
        <v>110</v>
      </c>
      <c r="B111" s="3" t="s">
        <v>172</v>
      </c>
      <c r="C111" s="7">
        <v>157720</v>
      </c>
      <c r="D111" s="8">
        <f t="shared" si="3"/>
        <v>1.0588512754664868E-4</v>
      </c>
      <c r="E111" s="9">
        <v>157720</v>
      </c>
      <c r="F111" s="10" t="str">
        <f t="shared" si="4"/>
        <v/>
      </c>
    </row>
    <row r="112" spans="1:6" ht="15" customHeight="1" x14ac:dyDescent="0.3">
      <c r="A112" s="6">
        <v>111</v>
      </c>
      <c r="B112" s="3" t="s">
        <v>178</v>
      </c>
      <c r="C112" s="7">
        <v>137356</v>
      </c>
      <c r="D112" s="8">
        <f t="shared" si="3"/>
        <v>9.2213781253471183E-5</v>
      </c>
      <c r="E112" s="9">
        <v>28633</v>
      </c>
      <c r="F112" s="10">
        <f t="shared" si="4"/>
        <v>0.26335733929343375</v>
      </c>
    </row>
    <row r="113" spans="1:6" ht="15" customHeight="1" x14ac:dyDescent="0.3">
      <c r="A113" s="6">
        <v>112</v>
      </c>
      <c r="B113" s="3" t="s">
        <v>176</v>
      </c>
      <c r="C113" s="7">
        <v>127550</v>
      </c>
      <c r="D113" s="8">
        <f t="shared" si="3"/>
        <v>8.5630535243311171E-5</v>
      </c>
      <c r="E113" s="9">
        <v>127550</v>
      </c>
      <c r="F113" s="10" t="str">
        <f t="shared" si="4"/>
        <v/>
      </c>
    </row>
    <row r="114" spans="1:6" ht="15" customHeight="1" x14ac:dyDescent="0.3">
      <c r="A114" s="6">
        <v>113</v>
      </c>
      <c r="B114" s="3" t="s">
        <v>215</v>
      </c>
      <c r="C114" s="7">
        <v>110000</v>
      </c>
      <c r="D114" s="8">
        <f t="shared" si="3"/>
        <v>7.3848364380746606E-5</v>
      </c>
      <c r="E114" s="9">
        <v>-100000</v>
      </c>
      <c r="F114" s="10">
        <f t="shared" si="4"/>
        <v>-0.47619047619047616</v>
      </c>
    </row>
    <row r="115" spans="1:6" ht="15" customHeight="1" x14ac:dyDescent="0.3">
      <c r="A115" s="6">
        <v>114</v>
      </c>
      <c r="B115" s="3" t="s">
        <v>100</v>
      </c>
      <c r="C115" s="7">
        <v>105500</v>
      </c>
      <c r="D115" s="8">
        <f t="shared" si="3"/>
        <v>7.0827294928806967E-5</v>
      </c>
      <c r="E115" s="9">
        <v>0</v>
      </c>
      <c r="F115" s="10">
        <f t="shared" si="4"/>
        <v>0</v>
      </c>
    </row>
    <row r="116" spans="1:6" ht="15" customHeight="1" x14ac:dyDescent="0.3">
      <c r="A116" s="6">
        <v>115</v>
      </c>
      <c r="B116" s="3" t="s">
        <v>133</v>
      </c>
      <c r="C116" s="7">
        <v>105378</v>
      </c>
      <c r="D116" s="8">
        <f t="shared" si="3"/>
        <v>7.0745390379221056E-5</v>
      </c>
      <c r="E116" s="9">
        <v>23390</v>
      </c>
      <c r="F116" s="10">
        <f t="shared" si="4"/>
        <v>0.28528565155876467</v>
      </c>
    </row>
    <row r="117" spans="1:6" ht="15" customHeight="1" x14ac:dyDescent="0.3">
      <c r="A117" s="6">
        <v>116</v>
      </c>
      <c r="B117" s="3" t="s">
        <v>238</v>
      </c>
      <c r="C117" s="7">
        <v>102000</v>
      </c>
      <c r="D117" s="8">
        <f t="shared" si="3"/>
        <v>6.847757424396503E-5</v>
      </c>
      <c r="E117" s="9">
        <v>102000</v>
      </c>
      <c r="F117" s="10" t="str">
        <f t="shared" si="4"/>
        <v/>
      </c>
    </row>
    <row r="118" spans="1:6" ht="15" customHeight="1" x14ac:dyDescent="0.3">
      <c r="A118" s="6">
        <v>117</v>
      </c>
      <c r="B118" s="3" t="s">
        <v>134</v>
      </c>
      <c r="C118" s="7">
        <v>93736</v>
      </c>
      <c r="D118" s="8">
        <f t="shared" si="3"/>
        <v>6.2929548032669667E-5</v>
      </c>
      <c r="E118" s="9">
        <v>22478</v>
      </c>
      <c r="F118" s="10">
        <f t="shared" si="4"/>
        <v>0.31544528333660782</v>
      </c>
    </row>
    <row r="119" spans="1:6" ht="15" customHeight="1" x14ac:dyDescent="0.3">
      <c r="A119" s="6">
        <v>118</v>
      </c>
      <c r="B119" s="3" t="s">
        <v>53</v>
      </c>
      <c r="C119" s="7">
        <v>92623</v>
      </c>
      <c r="D119" s="8">
        <f t="shared" si="3"/>
        <v>6.2182336854889938E-5</v>
      </c>
      <c r="E119" s="9">
        <v>75517</v>
      </c>
      <c r="F119" s="10">
        <f t="shared" si="4"/>
        <v>4.4146498304688411</v>
      </c>
    </row>
    <row r="120" spans="1:6" ht="15" customHeight="1" x14ac:dyDescent="0.3">
      <c r="A120" s="6">
        <v>119</v>
      </c>
      <c r="B120" s="3" t="s">
        <v>45</v>
      </c>
      <c r="C120" s="7">
        <v>91572</v>
      </c>
      <c r="D120" s="8">
        <f t="shared" si="3"/>
        <v>6.147674930067025E-5</v>
      </c>
      <c r="E120" s="9">
        <v>-71954</v>
      </c>
      <c r="F120" s="10">
        <f t="shared" si="4"/>
        <v>-0.44001565500287415</v>
      </c>
    </row>
    <row r="121" spans="1:6" ht="15" customHeight="1" x14ac:dyDescent="0.3">
      <c r="A121" s="6">
        <v>120</v>
      </c>
      <c r="B121" s="3" t="s">
        <v>179</v>
      </c>
      <c r="C121" s="7">
        <v>90000</v>
      </c>
      <c r="D121" s="8">
        <f t="shared" si="3"/>
        <v>6.042138903879268E-5</v>
      </c>
      <c r="E121" s="9">
        <v>0</v>
      </c>
      <c r="F121" s="10">
        <f t="shared" si="4"/>
        <v>0</v>
      </c>
    </row>
    <row r="122" spans="1:6" ht="15" customHeight="1" x14ac:dyDescent="0.3">
      <c r="A122" s="6">
        <v>121</v>
      </c>
      <c r="B122" s="3" t="s">
        <v>229</v>
      </c>
      <c r="C122" s="7">
        <v>87329</v>
      </c>
      <c r="D122" s="8">
        <f t="shared" si="3"/>
        <v>5.8628216481874732E-5</v>
      </c>
      <c r="E122" s="9">
        <v>37091</v>
      </c>
      <c r="F122" s="10">
        <f t="shared" si="4"/>
        <v>0.73830566503443606</v>
      </c>
    </row>
    <row r="123" spans="1:6" ht="15" customHeight="1" x14ac:dyDescent="0.3">
      <c r="A123" s="6">
        <v>122</v>
      </c>
      <c r="B123" s="3" t="s">
        <v>216</v>
      </c>
      <c r="C123" s="7">
        <v>80000</v>
      </c>
      <c r="D123" s="8">
        <f t="shared" si="3"/>
        <v>5.3707901367815713E-5</v>
      </c>
      <c r="E123" s="9">
        <v>-40000</v>
      </c>
      <c r="F123" s="10">
        <f t="shared" si="4"/>
        <v>-0.33333333333333331</v>
      </c>
    </row>
    <row r="124" spans="1:6" ht="15" customHeight="1" x14ac:dyDescent="0.3">
      <c r="A124" s="6">
        <v>123</v>
      </c>
      <c r="B124" s="3" t="s">
        <v>55</v>
      </c>
      <c r="C124" s="7">
        <v>77726</v>
      </c>
      <c r="D124" s="8">
        <f t="shared" si="3"/>
        <v>5.2181254271435552E-5</v>
      </c>
      <c r="E124" s="9">
        <v>-434312</v>
      </c>
      <c r="F124" s="10">
        <f t="shared" si="4"/>
        <v>-0.84820267245790348</v>
      </c>
    </row>
    <row r="125" spans="1:6" ht="15" customHeight="1" x14ac:dyDescent="0.3">
      <c r="A125" s="6">
        <v>124</v>
      </c>
      <c r="B125" s="3" t="s">
        <v>102</v>
      </c>
      <c r="C125" s="7">
        <v>73308</v>
      </c>
      <c r="D125" s="8">
        <f t="shared" si="3"/>
        <v>4.9215235418397926E-5</v>
      </c>
      <c r="E125" s="9">
        <v>40418</v>
      </c>
      <c r="F125" s="10">
        <f t="shared" si="4"/>
        <v>1.2288841593189419</v>
      </c>
    </row>
    <row r="126" spans="1:6" ht="15" customHeight="1" x14ac:dyDescent="0.3">
      <c r="A126" s="6">
        <v>125</v>
      </c>
      <c r="B126" s="3" t="s">
        <v>239</v>
      </c>
      <c r="C126" s="7">
        <v>71099</v>
      </c>
      <c r="D126" s="8">
        <f t="shared" si="3"/>
        <v>4.7732225991879117E-5</v>
      </c>
      <c r="E126" s="9">
        <v>71099</v>
      </c>
      <c r="F126" s="10" t="str">
        <f t="shared" si="4"/>
        <v/>
      </c>
    </row>
    <row r="127" spans="1:6" ht="15" customHeight="1" x14ac:dyDescent="0.3">
      <c r="A127" s="6">
        <v>126</v>
      </c>
      <c r="B127" s="3" t="s">
        <v>181</v>
      </c>
      <c r="C127" s="7">
        <v>63600</v>
      </c>
      <c r="D127" s="8">
        <f t="shared" si="3"/>
        <v>4.2697781587413491E-5</v>
      </c>
      <c r="E127" s="9">
        <v>0</v>
      </c>
      <c r="F127" s="10">
        <f t="shared" si="4"/>
        <v>0</v>
      </c>
    </row>
    <row r="128" spans="1:6" ht="15" customHeight="1" x14ac:dyDescent="0.3">
      <c r="A128" s="6">
        <v>127</v>
      </c>
      <c r="B128" s="3" t="s">
        <v>119</v>
      </c>
      <c r="C128" s="7">
        <v>59897</v>
      </c>
      <c r="D128" s="8">
        <f t="shared" ref="D128:D168" si="5">+C128/$H$1</f>
        <v>4.0211777102850722E-5</v>
      </c>
      <c r="E128" s="9">
        <v>-1887285</v>
      </c>
      <c r="F128" s="10">
        <f t="shared" si="4"/>
        <v>-0.96923913635191783</v>
      </c>
    </row>
    <row r="129" spans="1:6" ht="15" customHeight="1" x14ac:dyDescent="0.3">
      <c r="A129" s="6">
        <v>128</v>
      </c>
      <c r="B129" s="3" t="s">
        <v>135</v>
      </c>
      <c r="C129" s="7">
        <v>59806</v>
      </c>
      <c r="D129" s="8">
        <f t="shared" si="5"/>
        <v>4.0150684365044832E-5</v>
      </c>
      <c r="E129" s="9">
        <v>0</v>
      </c>
      <c r="F129" s="10">
        <f t="shared" si="4"/>
        <v>0</v>
      </c>
    </row>
    <row r="130" spans="1:6" ht="15" customHeight="1" x14ac:dyDescent="0.3">
      <c r="A130" s="6">
        <v>129</v>
      </c>
      <c r="B130" s="3" t="s">
        <v>177</v>
      </c>
      <c r="C130" s="7">
        <v>54800</v>
      </c>
      <c r="D130" s="8">
        <f t="shared" si="5"/>
        <v>3.6789912436953761E-5</v>
      </c>
      <c r="E130" s="9">
        <v>-41383</v>
      </c>
      <c r="F130" s="10">
        <f t="shared" si="4"/>
        <v>-0.43025274736699831</v>
      </c>
    </row>
    <row r="131" spans="1:6" ht="15" customHeight="1" x14ac:dyDescent="0.3">
      <c r="A131" s="6">
        <v>130</v>
      </c>
      <c r="B131" s="3" t="s">
        <v>217</v>
      </c>
      <c r="C131" s="7">
        <v>51712</v>
      </c>
      <c r="D131" s="8">
        <f t="shared" si="5"/>
        <v>3.4716787444156075E-5</v>
      </c>
      <c r="E131" s="9">
        <v>-2910</v>
      </c>
      <c r="F131" s="10">
        <f t="shared" ref="F131:F168" si="6">+IF(ISERR(E131/(C131-E131)),"",E131/(C131-E131))</f>
        <v>-5.3275237083958843E-2</v>
      </c>
    </row>
    <row r="132" spans="1:6" ht="15" customHeight="1" x14ac:dyDescent="0.3">
      <c r="A132" s="6">
        <v>131</v>
      </c>
      <c r="B132" s="3" t="s">
        <v>187</v>
      </c>
      <c r="C132" s="7">
        <v>51699</v>
      </c>
      <c r="D132" s="8">
        <f t="shared" si="5"/>
        <v>3.4708059910183809E-5</v>
      </c>
      <c r="E132" s="9">
        <v>15416</v>
      </c>
      <c r="F132" s="10">
        <f t="shared" si="6"/>
        <v>0.42488217622578067</v>
      </c>
    </row>
    <row r="133" spans="1:6" ht="15" customHeight="1" x14ac:dyDescent="0.3">
      <c r="A133" s="6">
        <v>132</v>
      </c>
      <c r="B133" s="3" t="s">
        <v>128</v>
      </c>
      <c r="C133" s="7">
        <v>51076</v>
      </c>
      <c r="D133" s="8">
        <f t="shared" si="5"/>
        <v>3.4289809628281941E-5</v>
      </c>
      <c r="E133" s="9">
        <v>17464</v>
      </c>
      <c r="F133" s="10">
        <f t="shared" si="6"/>
        <v>0.51957634178269663</v>
      </c>
    </row>
    <row r="134" spans="1:6" ht="15" customHeight="1" x14ac:dyDescent="0.3">
      <c r="A134" s="6">
        <v>133</v>
      </c>
      <c r="B134" s="3" t="s">
        <v>167</v>
      </c>
      <c r="C134" s="7">
        <v>50000</v>
      </c>
      <c r="D134" s="8">
        <f t="shared" si="5"/>
        <v>3.356743835488482E-5</v>
      </c>
      <c r="E134" s="9">
        <v>-325000</v>
      </c>
      <c r="F134" s="10">
        <f t="shared" si="6"/>
        <v>-0.8666666666666667</v>
      </c>
    </row>
    <row r="135" spans="1:6" ht="15" customHeight="1" x14ac:dyDescent="0.3">
      <c r="A135" s="6">
        <v>134</v>
      </c>
      <c r="B135" s="3" t="s">
        <v>184</v>
      </c>
      <c r="C135" s="7">
        <v>50000</v>
      </c>
      <c r="D135" s="8">
        <f t="shared" si="5"/>
        <v>3.356743835488482E-5</v>
      </c>
      <c r="E135" s="9">
        <v>-150000</v>
      </c>
      <c r="F135" s="10">
        <f t="shared" si="6"/>
        <v>-0.75</v>
      </c>
    </row>
    <row r="136" spans="1:6" ht="15" customHeight="1" x14ac:dyDescent="0.3">
      <c r="A136" s="6">
        <v>135</v>
      </c>
      <c r="B136" s="3" t="s">
        <v>188</v>
      </c>
      <c r="C136" s="7">
        <v>48051</v>
      </c>
      <c r="D136" s="8">
        <f t="shared" si="5"/>
        <v>3.2258979607811408E-5</v>
      </c>
      <c r="E136" s="9">
        <v>2840</v>
      </c>
      <c r="F136" s="10">
        <f t="shared" si="6"/>
        <v>6.2816571188427595E-2</v>
      </c>
    </row>
    <row r="137" spans="1:6" ht="15" customHeight="1" x14ac:dyDescent="0.3">
      <c r="A137" s="6">
        <v>136</v>
      </c>
      <c r="B137" s="3" t="s">
        <v>185</v>
      </c>
      <c r="C137" s="7">
        <v>46376</v>
      </c>
      <c r="D137" s="8">
        <f t="shared" si="5"/>
        <v>3.1134470422922767E-5</v>
      </c>
      <c r="E137" s="9">
        <v>-334517</v>
      </c>
      <c r="F137" s="10">
        <f t="shared" si="6"/>
        <v>-0.87824402128681811</v>
      </c>
    </row>
    <row r="138" spans="1:6" ht="15" customHeight="1" x14ac:dyDescent="0.3">
      <c r="A138" s="6">
        <v>137</v>
      </c>
      <c r="B138" s="3" t="s">
        <v>121</v>
      </c>
      <c r="C138" s="7">
        <v>40776</v>
      </c>
      <c r="D138" s="8">
        <f t="shared" si="5"/>
        <v>2.7374917327175669E-5</v>
      </c>
      <c r="E138" s="9">
        <v>-20573</v>
      </c>
      <c r="F138" s="10">
        <f t="shared" si="6"/>
        <v>-0.33534368938369002</v>
      </c>
    </row>
    <row r="139" spans="1:6" ht="15" customHeight="1" x14ac:dyDescent="0.3">
      <c r="A139" s="6">
        <v>138</v>
      </c>
      <c r="B139" s="3" t="s">
        <v>86</v>
      </c>
      <c r="C139" s="7">
        <v>40000</v>
      </c>
      <c r="D139" s="8">
        <f t="shared" si="5"/>
        <v>2.6853950683907857E-5</v>
      </c>
      <c r="E139" s="9">
        <v>0</v>
      </c>
      <c r="F139" s="10">
        <f t="shared" si="6"/>
        <v>0</v>
      </c>
    </row>
    <row r="140" spans="1:6" ht="15" customHeight="1" x14ac:dyDescent="0.3">
      <c r="A140" s="6">
        <v>139</v>
      </c>
      <c r="B140" s="3" t="s">
        <v>186</v>
      </c>
      <c r="C140" s="7">
        <v>39376</v>
      </c>
      <c r="D140" s="8">
        <f t="shared" si="5"/>
        <v>2.6435029053238893E-5</v>
      </c>
      <c r="E140" s="9">
        <v>2355</v>
      </c>
      <c r="F140" s="10">
        <f t="shared" si="6"/>
        <v>6.3612544231652302E-2</v>
      </c>
    </row>
    <row r="141" spans="1:6" ht="15" customHeight="1" x14ac:dyDescent="0.3">
      <c r="A141" s="6">
        <v>140</v>
      </c>
      <c r="B141" s="3" t="s">
        <v>171</v>
      </c>
      <c r="C141" s="7">
        <v>39200</v>
      </c>
      <c r="D141" s="8">
        <f t="shared" si="5"/>
        <v>2.63168716702297E-5</v>
      </c>
      <c r="E141" s="9">
        <v>-185975</v>
      </c>
      <c r="F141" s="10">
        <f t="shared" si="6"/>
        <v>-0.82591317863883651</v>
      </c>
    </row>
    <row r="142" spans="1:6" ht="15" customHeight="1" x14ac:dyDescent="0.3">
      <c r="A142" s="6">
        <v>141</v>
      </c>
      <c r="B142" s="3" t="s">
        <v>219</v>
      </c>
      <c r="C142" s="7">
        <v>39115</v>
      </c>
      <c r="D142" s="8">
        <f t="shared" si="5"/>
        <v>2.6259807025026396E-5</v>
      </c>
      <c r="E142" s="9">
        <v>-29890</v>
      </c>
      <c r="F142" s="10">
        <f t="shared" si="6"/>
        <v>-0.43315701760741976</v>
      </c>
    </row>
    <row r="143" spans="1:6" ht="15" customHeight="1" x14ac:dyDescent="0.3">
      <c r="A143" s="6">
        <v>142</v>
      </c>
      <c r="B143" s="3" t="s">
        <v>57</v>
      </c>
      <c r="C143" s="7">
        <v>36800</v>
      </c>
      <c r="D143" s="8">
        <f t="shared" si="5"/>
        <v>2.4705634629195229E-5</v>
      </c>
      <c r="E143" s="9">
        <v>21954</v>
      </c>
      <c r="F143" s="10">
        <f t="shared" si="6"/>
        <v>1.4787821635457363</v>
      </c>
    </row>
    <row r="144" spans="1:6" ht="15" customHeight="1" x14ac:dyDescent="0.3">
      <c r="A144" s="6">
        <v>143</v>
      </c>
      <c r="B144" s="3" t="s">
        <v>189</v>
      </c>
      <c r="C144" s="7">
        <v>34500</v>
      </c>
      <c r="D144" s="8">
        <f t="shared" si="5"/>
        <v>2.3161532464870526E-5</v>
      </c>
      <c r="E144" s="9">
        <v>34500</v>
      </c>
      <c r="F144" s="10" t="str">
        <f t="shared" si="6"/>
        <v/>
      </c>
    </row>
    <row r="145" spans="1:6" ht="15" customHeight="1" x14ac:dyDescent="0.3">
      <c r="A145" s="6">
        <v>144</v>
      </c>
      <c r="B145" s="3" t="s">
        <v>240</v>
      </c>
      <c r="C145" s="7">
        <v>31870</v>
      </c>
      <c r="D145" s="8">
        <f t="shared" si="5"/>
        <v>2.1395885207403585E-5</v>
      </c>
      <c r="E145" s="9">
        <v>31870</v>
      </c>
      <c r="F145" s="10" t="str">
        <f t="shared" si="6"/>
        <v/>
      </c>
    </row>
    <row r="146" spans="1:6" ht="15" customHeight="1" x14ac:dyDescent="0.3">
      <c r="A146" s="6">
        <v>145</v>
      </c>
      <c r="B146" s="3" t="s">
        <v>241</v>
      </c>
      <c r="C146" s="7">
        <v>31784</v>
      </c>
      <c r="D146" s="8">
        <f t="shared" si="5"/>
        <v>2.1338149213433182E-5</v>
      </c>
      <c r="E146" s="9">
        <v>31784</v>
      </c>
      <c r="F146" s="10" t="str">
        <f t="shared" si="6"/>
        <v/>
      </c>
    </row>
    <row r="147" spans="1:6" ht="15" customHeight="1" x14ac:dyDescent="0.3">
      <c r="A147" s="6">
        <v>146</v>
      </c>
      <c r="B147" s="3" t="s">
        <v>242</v>
      </c>
      <c r="C147" s="7">
        <v>30621</v>
      </c>
      <c r="D147" s="8">
        <f t="shared" si="5"/>
        <v>2.0557370597298563E-5</v>
      </c>
      <c r="E147" s="9">
        <v>30621</v>
      </c>
      <c r="F147" s="10" t="str">
        <f t="shared" si="6"/>
        <v/>
      </c>
    </row>
    <row r="148" spans="1:6" ht="15" customHeight="1" x14ac:dyDescent="0.3">
      <c r="A148" s="6">
        <v>147</v>
      </c>
      <c r="B148" s="3" t="s">
        <v>125</v>
      </c>
      <c r="C148" s="7">
        <v>30569</v>
      </c>
      <c r="D148" s="8">
        <f t="shared" si="5"/>
        <v>2.0522460461409481E-5</v>
      </c>
      <c r="E148" s="9">
        <v>-27352</v>
      </c>
      <c r="F148" s="10">
        <f t="shared" si="6"/>
        <v>-0.47222941592859241</v>
      </c>
    </row>
    <row r="149" spans="1:6" ht="15" customHeight="1" x14ac:dyDescent="0.3">
      <c r="A149" s="6">
        <v>148</v>
      </c>
      <c r="B149" s="3" t="s">
        <v>190</v>
      </c>
      <c r="C149" s="7">
        <v>29459</v>
      </c>
      <c r="D149" s="8">
        <f t="shared" si="5"/>
        <v>1.9777263329931039E-5</v>
      </c>
      <c r="E149" s="9">
        <v>5259</v>
      </c>
      <c r="F149" s="10">
        <f t="shared" si="6"/>
        <v>0.21731404958677686</v>
      </c>
    </row>
    <row r="150" spans="1:6" ht="15" customHeight="1" x14ac:dyDescent="0.3">
      <c r="A150" s="6">
        <v>149</v>
      </c>
      <c r="B150" s="3" t="s">
        <v>191</v>
      </c>
      <c r="C150" s="7">
        <v>25578</v>
      </c>
      <c r="D150" s="8">
        <f t="shared" si="5"/>
        <v>1.7171758764824878E-5</v>
      </c>
      <c r="E150" s="9">
        <v>-13617</v>
      </c>
      <c r="F150" s="10">
        <f t="shared" si="6"/>
        <v>-0.34741676234213548</v>
      </c>
    </row>
    <row r="151" spans="1:6" ht="15" customHeight="1" x14ac:dyDescent="0.3">
      <c r="A151" s="6">
        <v>150</v>
      </c>
      <c r="B151" s="3" t="s">
        <v>230</v>
      </c>
      <c r="C151" s="7">
        <v>25477</v>
      </c>
      <c r="D151" s="8">
        <f t="shared" si="5"/>
        <v>1.7103952539348012E-5</v>
      </c>
      <c r="E151" s="9">
        <v>25477</v>
      </c>
      <c r="F151" s="10" t="str">
        <f t="shared" si="6"/>
        <v/>
      </c>
    </row>
    <row r="152" spans="1:6" ht="15" customHeight="1" x14ac:dyDescent="0.3">
      <c r="A152" s="6">
        <v>151</v>
      </c>
      <c r="B152" s="3" t="s">
        <v>228</v>
      </c>
      <c r="C152" s="7">
        <v>24435</v>
      </c>
      <c r="D152" s="8">
        <f t="shared" si="5"/>
        <v>1.6404407124032211E-5</v>
      </c>
      <c r="E152" s="9">
        <v>-202</v>
      </c>
      <c r="F152" s="10">
        <f t="shared" si="6"/>
        <v>-8.1990502090351913E-3</v>
      </c>
    </row>
    <row r="153" spans="1:6" ht="15" customHeight="1" x14ac:dyDescent="0.3">
      <c r="A153" s="6">
        <v>152</v>
      </c>
      <c r="B153" s="3" t="s">
        <v>220</v>
      </c>
      <c r="C153" s="7">
        <v>22874</v>
      </c>
      <c r="D153" s="8">
        <f t="shared" si="5"/>
        <v>1.5356431698592709E-5</v>
      </c>
      <c r="E153" s="9">
        <v>0</v>
      </c>
      <c r="F153" s="10">
        <f t="shared" si="6"/>
        <v>0</v>
      </c>
    </row>
    <row r="154" spans="1:6" ht="15" customHeight="1" x14ac:dyDescent="0.3">
      <c r="A154" s="6">
        <v>153</v>
      </c>
      <c r="B154" s="3" t="s">
        <v>192</v>
      </c>
      <c r="C154" s="7">
        <v>21918</v>
      </c>
      <c r="D154" s="8">
        <f t="shared" si="5"/>
        <v>1.4714622277247311E-5</v>
      </c>
      <c r="E154" s="9">
        <v>0</v>
      </c>
      <c r="F154" s="10">
        <f t="shared" si="6"/>
        <v>0</v>
      </c>
    </row>
    <row r="155" spans="1:6" ht="15" customHeight="1" x14ac:dyDescent="0.3">
      <c r="A155" s="6">
        <v>154</v>
      </c>
      <c r="B155" s="3" t="s">
        <v>193</v>
      </c>
      <c r="C155" s="7">
        <v>20000</v>
      </c>
      <c r="D155" s="8">
        <f t="shared" si="5"/>
        <v>1.3426975341953928E-5</v>
      </c>
      <c r="E155" s="9">
        <v>0</v>
      </c>
      <c r="F155" s="10">
        <f t="shared" si="6"/>
        <v>0</v>
      </c>
    </row>
    <row r="156" spans="1:6" ht="15" customHeight="1" x14ac:dyDescent="0.3">
      <c r="A156" s="6">
        <v>155</v>
      </c>
      <c r="B156" s="3" t="s">
        <v>221</v>
      </c>
      <c r="C156" s="7">
        <v>20000</v>
      </c>
      <c r="D156" s="8">
        <f t="shared" si="5"/>
        <v>1.3426975341953928E-5</v>
      </c>
      <c r="E156" s="9">
        <v>20000</v>
      </c>
      <c r="F156" s="10" t="str">
        <f t="shared" si="6"/>
        <v/>
      </c>
    </row>
    <row r="157" spans="1:6" ht="15" customHeight="1" x14ac:dyDescent="0.3">
      <c r="A157" s="6">
        <v>156</v>
      </c>
      <c r="B157" s="3" t="s">
        <v>136</v>
      </c>
      <c r="C157" s="7">
        <v>18560</v>
      </c>
      <c r="D157" s="8">
        <f t="shared" si="5"/>
        <v>1.2460233117333245E-5</v>
      </c>
      <c r="E157" s="9">
        <v>0</v>
      </c>
      <c r="F157" s="10">
        <f t="shared" si="6"/>
        <v>0</v>
      </c>
    </row>
    <row r="158" spans="1:6" ht="15" customHeight="1" x14ac:dyDescent="0.3">
      <c r="A158" s="6">
        <v>157</v>
      </c>
      <c r="B158" s="3" t="s">
        <v>56</v>
      </c>
      <c r="C158" s="7">
        <v>15000</v>
      </c>
      <c r="D158" s="8">
        <f t="shared" si="5"/>
        <v>1.0070231506465447E-5</v>
      </c>
      <c r="E158" s="9">
        <v>0</v>
      </c>
      <c r="F158" s="10">
        <f t="shared" si="6"/>
        <v>0</v>
      </c>
    </row>
    <row r="159" spans="1:6" ht="15" customHeight="1" x14ac:dyDescent="0.3">
      <c r="A159" s="6">
        <v>158</v>
      </c>
      <c r="B159" s="3" t="s">
        <v>231</v>
      </c>
      <c r="C159" s="7">
        <v>12815</v>
      </c>
      <c r="D159" s="8">
        <f t="shared" si="5"/>
        <v>8.60333445035698E-6</v>
      </c>
      <c r="E159" s="9">
        <v>12815</v>
      </c>
      <c r="F159" s="10" t="str">
        <f t="shared" si="6"/>
        <v/>
      </c>
    </row>
    <row r="160" spans="1:6" ht="15" customHeight="1" x14ac:dyDescent="0.3">
      <c r="A160" s="6">
        <v>159</v>
      </c>
      <c r="B160" s="3" t="s">
        <v>194</v>
      </c>
      <c r="C160" s="7">
        <v>9820</v>
      </c>
      <c r="D160" s="8">
        <f t="shared" si="5"/>
        <v>6.5926448928993787E-6</v>
      </c>
      <c r="E160" s="9">
        <v>0</v>
      </c>
      <c r="F160" s="10">
        <f t="shared" si="6"/>
        <v>0</v>
      </c>
    </row>
    <row r="161" spans="1:6" ht="15" customHeight="1" x14ac:dyDescent="0.3">
      <c r="A161" s="6">
        <v>160</v>
      </c>
      <c r="B161" s="3" t="s">
        <v>197</v>
      </c>
      <c r="C161" s="7">
        <v>9208</v>
      </c>
      <c r="D161" s="8">
        <f t="shared" si="5"/>
        <v>6.1817794474355887E-6</v>
      </c>
      <c r="E161" s="33">
        <v>6123</v>
      </c>
      <c r="F161" s="10">
        <f t="shared" si="6"/>
        <v>1.9847649918962722</v>
      </c>
    </row>
    <row r="162" spans="1:6" ht="15" customHeight="1" x14ac:dyDescent="0.3">
      <c r="A162" s="6">
        <v>161</v>
      </c>
      <c r="B162" s="3" t="s">
        <v>196</v>
      </c>
      <c r="C162" s="7">
        <v>7098</v>
      </c>
      <c r="D162" s="8">
        <f t="shared" si="5"/>
        <v>4.7652335488594495E-6</v>
      </c>
      <c r="E162" s="9">
        <v>37</v>
      </c>
      <c r="F162" s="10">
        <f t="shared" si="6"/>
        <v>5.2400509842798473E-3</v>
      </c>
    </row>
    <row r="163" spans="1:6" ht="15" customHeight="1" x14ac:dyDescent="0.3">
      <c r="A163" s="6">
        <v>162</v>
      </c>
      <c r="B163" s="3" t="s">
        <v>222</v>
      </c>
      <c r="C163" s="7">
        <v>7024</v>
      </c>
      <c r="D163" s="8">
        <f t="shared" si="5"/>
        <v>4.7155537400942194E-6</v>
      </c>
      <c r="E163" s="9">
        <v>7024</v>
      </c>
      <c r="F163" s="10" t="str">
        <f t="shared" si="6"/>
        <v/>
      </c>
    </row>
    <row r="164" spans="1:6" ht="15" customHeight="1" x14ac:dyDescent="0.3">
      <c r="A164" s="6">
        <v>163</v>
      </c>
      <c r="B164" s="3" t="s">
        <v>195</v>
      </c>
      <c r="C164" s="7">
        <v>6127</v>
      </c>
      <c r="D164" s="8">
        <f t="shared" si="5"/>
        <v>4.1133538960075859E-6</v>
      </c>
      <c r="E164" s="9">
        <v>6127</v>
      </c>
      <c r="F164" s="10" t="str">
        <f t="shared" si="6"/>
        <v/>
      </c>
    </row>
    <row r="165" spans="1:6" ht="15" customHeight="1" x14ac:dyDescent="0.3">
      <c r="A165" s="6">
        <v>164</v>
      </c>
      <c r="B165" s="3" t="s">
        <v>223</v>
      </c>
      <c r="C165" s="7">
        <v>3900</v>
      </c>
      <c r="D165" s="8">
        <f t="shared" si="5"/>
        <v>2.6182601916810159E-6</v>
      </c>
      <c r="E165" s="9">
        <v>0</v>
      </c>
      <c r="F165" s="10">
        <f t="shared" si="6"/>
        <v>0</v>
      </c>
    </row>
    <row r="166" spans="1:6" ht="15" customHeight="1" x14ac:dyDescent="0.3">
      <c r="A166" s="6">
        <v>165</v>
      </c>
      <c r="B166" s="3" t="s">
        <v>124</v>
      </c>
      <c r="C166" s="7">
        <v>2707</v>
      </c>
      <c r="D166" s="8">
        <f t="shared" si="5"/>
        <v>1.8173411125334641E-6</v>
      </c>
      <c r="E166" s="9">
        <v>-978</v>
      </c>
      <c r="F166" s="10">
        <f t="shared" si="6"/>
        <v>-0.2654002713704206</v>
      </c>
    </row>
    <row r="167" spans="1:6" ht="15" customHeight="1" x14ac:dyDescent="0.3">
      <c r="A167" s="6">
        <v>166</v>
      </c>
      <c r="B167" s="3" t="s">
        <v>224</v>
      </c>
      <c r="C167" s="7">
        <v>2601</v>
      </c>
      <c r="D167" s="8">
        <f t="shared" si="5"/>
        <v>1.7461781432211083E-6</v>
      </c>
      <c r="E167" s="9">
        <v>2601</v>
      </c>
      <c r="F167" s="10" t="str">
        <f t="shared" si="6"/>
        <v/>
      </c>
    </row>
    <row r="168" spans="1:6" ht="15" customHeight="1" x14ac:dyDescent="0.3">
      <c r="A168" s="6">
        <v>167</v>
      </c>
      <c r="B168" s="3" t="s">
        <v>20</v>
      </c>
      <c r="C168" s="7">
        <v>140</v>
      </c>
      <c r="D168" s="8">
        <f t="shared" si="5"/>
        <v>9.3988827393677491E-8</v>
      </c>
      <c r="E168" s="9">
        <v>-99</v>
      </c>
      <c r="F168" s="10">
        <f t="shared" si="6"/>
        <v>-0.41422594142259417</v>
      </c>
    </row>
    <row r="169" spans="1:6" ht="15" customHeight="1" thickBot="1" x14ac:dyDescent="0.35">
      <c r="A169" s="11"/>
      <c r="B169" s="11" t="s">
        <v>104</v>
      </c>
      <c r="C169" s="12">
        <f>+SUBTOTAL(9,C2:C168)</f>
        <v>294905294</v>
      </c>
      <c r="D169" s="13">
        <f>+C169/$H$1</f>
        <v>0.1979843055374837</v>
      </c>
      <c r="E169" s="14">
        <f>+SUBTOTAL(9,E2:E168)</f>
        <v>-7734873</v>
      </c>
      <c r="F169" s="15">
        <f>+IF(ISERR(E169/(C169-E169)),0,E169/(C169-E169))</f>
        <v>-2.5557985500318601E-2</v>
      </c>
    </row>
  </sheetData>
  <pageMargins left="0.7" right="0.7" top="0.75" bottom="0.75" header="0.3" footer="0.3"/>
  <pageSetup paperSize="9" orientation="portrait" r:id="rId1"/>
  <ignoredErrors>
    <ignoredError sqref="D16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zoomScale="80" zoomScaleNormal="80" workbookViewId="0"/>
  </sheetViews>
  <sheetFormatPr defaultRowHeight="15" customHeight="1" x14ac:dyDescent="0.3"/>
  <cols>
    <col min="1" max="1" width="19.77734375" style="3" customWidth="1"/>
    <col min="2" max="2" width="11.109375" style="3" bestFit="1" customWidth="1"/>
    <col min="3" max="3" width="18" style="3" bestFit="1" customWidth="1"/>
    <col min="4" max="4" width="20" style="3" bestFit="1" customWidth="1"/>
    <col min="5" max="5" width="15.77734375" style="3" customWidth="1"/>
    <col min="6" max="16384" width="8.88671875" style="3"/>
  </cols>
  <sheetData>
    <row r="1" spans="1:5" ht="19.95" customHeight="1" thickBot="1" x14ac:dyDescent="0.35">
      <c r="A1" s="16" t="s">
        <v>108</v>
      </c>
      <c r="B1" s="2" t="s">
        <v>106</v>
      </c>
      <c r="C1" s="2" t="s">
        <v>200</v>
      </c>
      <c r="D1" s="2" t="s">
        <v>201</v>
      </c>
    </row>
    <row r="2" spans="1:5" ht="15" customHeight="1" thickTop="1" x14ac:dyDescent="0.3">
      <c r="A2" s="3" t="s">
        <v>60</v>
      </c>
      <c r="B2" s="7">
        <v>64129235</v>
      </c>
      <c r="C2" s="9">
        <v>-10977657</v>
      </c>
      <c r="D2" s="10">
        <f>+C2/(B2-C2)</f>
        <v>-0.14616044823156843</v>
      </c>
      <c r="E2" s="17">
        <f>+B2/$B$6</f>
        <v>0.21745704910946767</v>
      </c>
    </row>
    <row r="3" spans="1:5" ht="13.2" x14ac:dyDescent="0.3">
      <c r="A3" s="3" t="s">
        <v>61</v>
      </c>
      <c r="B3" s="7">
        <v>141303694</v>
      </c>
      <c r="C3" s="9">
        <v>5842177</v>
      </c>
      <c r="D3" s="10">
        <f>+C3/(B3-C3)</f>
        <v>4.3127946071946026E-2</v>
      </c>
      <c r="E3" s="17">
        <f>+B3/$B$6</f>
        <v>0.47914939770460685</v>
      </c>
    </row>
    <row r="4" spans="1:5" ht="13.2" x14ac:dyDescent="0.3">
      <c r="A4" s="3" t="s">
        <v>62</v>
      </c>
      <c r="B4" s="7">
        <v>66337049</v>
      </c>
      <c r="C4" s="9">
        <v>-5104275</v>
      </c>
      <c r="D4" s="10">
        <f>+C4/(B4-C4)</f>
        <v>-7.144709412160391E-2</v>
      </c>
      <c r="E4" s="17">
        <f>+B4/$B$6</f>
        <v>0.22494356781536787</v>
      </c>
    </row>
    <row r="5" spans="1:5" ht="13.2" x14ac:dyDescent="0.3">
      <c r="A5" s="3" t="s">
        <v>63</v>
      </c>
      <c r="B5" s="7">
        <v>23135316</v>
      </c>
      <c r="C5" s="9">
        <v>2504882</v>
      </c>
      <c r="D5" s="10">
        <f>+C5/(B5-C5)</f>
        <v>0.12141683495364179</v>
      </c>
      <c r="E5" s="17">
        <f>+B5/$B$6</f>
        <v>7.844998537055764E-2</v>
      </c>
    </row>
    <row r="6" spans="1:5" ht="15" customHeight="1" thickBot="1" x14ac:dyDescent="0.35">
      <c r="A6" s="11" t="s">
        <v>104</v>
      </c>
      <c r="B6" s="12">
        <f>+SUM(B2:B5)</f>
        <v>294905294</v>
      </c>
      <c r="C6" s="14">
        <f>+SUM(C2:C5)</f>
        <v>-7734873</v>
      </c>
      <c r="D6" s="15">
        <f>+C6/(B6-C6)</f>
        <v>-2.5557985500318601E-2</v>
      </c>
    </row>
    <row r="7" spans="1:5" ht="13.2" x14ac:dyDescent="0.3">
      <c r="C7" s="7"/>
    </row>
    <row r="8" spans="1:5" ht="13.2" x14ac:dyDescent="0.3">
      <c r="C8" s="7"/>
    </row>
    <row r="9" spans="1:5" ht="13.2" x14ac:dyDescent="0.3">
      <c r="C9" s="7"/>
    </row>
    <row r="10" spans="1:5" ht="13.2" x14ac:dyDescent="0.3">
      <c r="D10" s="8"/>
    </row>
    <row r="11" spans="1:5" ht="13.2" x14ac:dyDescent="0.3">
      <c r="D11" s="8"/>
    </row>
    <row r="12" spans="1:5" ht="13.2" x14ac:dyDescent="0.3">
      <c r="D12" s="8"/>
    </row>
    <row r="13" spans="1:5" ht="13.2" x14ac:dyDescent="0.3">
      <c r="D13" s="8"/>
    </row>
    <row r="14" spans="1:5" ht="13.2" x14ac:dyDescent="0.3">
      <c r="D14" s="8"/>
    </row>
    <row r="15" spans="1:5" ht="13.2" x14ac:dyDescent="0.3"/>
    <row r="16" spans="1:5" ht="13.2" x14ac:dyDescent="0.3"/>
    <row r="17" spans="1:1" ht="13.2" x14ac:dyDescent="0.3"/>
    <row r="18" spans="1:1" ht="13.2" x14ac:dyDescent="0.3"/>
    <row r="19" spans="1:1" ht="13.2" x14ac:dyDescent="0.3"/>
    <row r="20" spans="1:1" ht="13.2" x14ac:dyDescent="0.3"/>
    <row r="21" spans="1:1" ht="13.2" x14ac:dyDescent="0.3"/>
    <row r="22" spans="1:1" ht="13.2" x14ac:dyDescent="0.3"/>
    <row r="23" spans="1:1" ht="13.2" x14ac:dyDescent="0.3"/>
    <row r="24" spans="1:1" ht="13.2" x14ac:dyDescent="0.3">
      <c r="A24" s="18" t="s">
        <v>109</v>
      </c>
    </row>
    <row r="25" spans="1:1" ht="13.2" x14ac:dyDescent="0.3"/>
    <row r="26" spans="1:1" ht="13.2" x14ac:dyDescent="0.3"/>
    <row r="27" spans="1:1" ht="13.2" x14ac:dyDescent="0.3">
      <c r="A27" s="5" t="s">
        <v>243</v>
      </c>
    </row>
    <row r="28" spans="1:1" ht="13.2" x14ac:dyDescent="0.3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3" width="18" style="3" bestFit="1" customWidth="1"/>
    <col min="4" max="4" width="20" style="3" bestFit="1" customWidth="1"/>
    <col min="5" max="5" width="15.77734375" style="3" customWidth="1"/>
    <col min="6" max="16" width="8.88671875" style="3"/>
    <col min="17" max="17" width="10" style="3" bestFit="1" customWidth="1"/>
    <col min="18" max="16384" width="8.88671875" style="3"/>
  </cols>
  <sheetData>
    <row r="1" spans="1:5" ht="19.95" customHeight="1" thickBot="1" x14ac:dyDescent="0.35">
      <c r="A1" s="16" t="s">
        <v>110</v>
      </c>
      <c r="B1" s="2" t="s">
        <v>106</v>
      </c>
      <c r="C1" s="2" t="s">
        <v>200</v>
      </c>
      <c r="D1" s="2" t="s">
        <v>201</v>
      </c>
    </row>
    <row r="2" spans="1:5" ht="15" customHeight="1" thickTop="1" x14ac:dyDescent="0.3">
      <c r="A2" s="3" t="s">
        <v>64</v>
      </c>
      <c r="B2" s="7">
        <v>72571921</v>
      </c>
      <c r="C2" s="9">
        <v>-6879556</v>
      </c>
      <c r="D2" s="10">
        <f t="shared" ref="D2:D11" si="0">+C2/(B2-C2)</f>
        <v>-8.6588144862303817E-2</v>
      </c>
      <c r="E2" s="17">
        <f t="shared" ref="E2:E10" si="1">+B2/$B$11</f>
        <v>0.24608551449062829</v>
      </c>
    </row>
    <row r="3" spans="1:5" ht="15" customHeight="1" x14ac:dyDescent="0.3">
      <c r="A3" s="3" t="s">
        <v>65</v>
      </c>
      <c r="B3" s="7">
        <v>91557884</v>
      </c>
      <c r="C3" s="9">
        <v>-5562551</v>
      </c>
      <c r="D3" s="10">
        <f t="shared" si="0"/>
        <v>-5.7274774356189814E-2</v>
      </c>
      <c r="E3" s="17">
        <f t="shared" si="1"/>
        <v>0.31046537943805103</v>
      </c>
    </row>
    <row r="4" spans="1:5" ht="13.2" x14ac:dyDescent="0.3">
      <c r="A4" s="3" t="s">
        <v>66</v>
      </c>
      <c r="B4" s="7">
        <v>48586412</v>
      </c>
      <c r="C4" s="9">
        <v>5600438</v>
      </c>
      <c r="D4" s="10">
        <f t="shared" si="0"/>
        <v>0.13028524141386211</v>
      </c>
      <c r="E4" s="17">
        <f t="shared" si="1"/>
        <v>0.16475259342072035</v>
      </c>
    </row>
    <row r="5" spans="1:5" ht="13.2" x14ac:dyDescent="0.3">
      <c r="A5" s="3" t="s">
        <v>67</v>
      </c>
      <c r="B5" s="7">
        <v>3089402</v>
      </c>
      <c r="C5" s="9">
        <v>-5092645</v>
      </c>
      <c r="D5" s="10">
        <f t="shared" si="0"/>
        <v>-0.62241698196062667</v>
      </c>
      <c r="E5" s="17">
        <f t="shared" si="1"/>
        <v>1.047591231102145E-2</v>
      </c>
    </row>
    <row r="6" spans="1:5" ht="13.2" x14ac:dyDescent="0.3">
      <c r="A6" s="3" t="s">
        <v>68</v>
      </c>
      <c r="B6" s="7">
        <v>20240252</v>
      </c>
      <c r="C6" s="9">
        <v>-2330877</v>
      </c>
      <c r="D6" s="10">
        <f t="shared" si="0"/>
        <v>-0.10326807312119832</v>
      </c>
      <c r="E6" s="17">
        <f t="shared" si="1"/>
        <v>6.8633057499469644E-2</v>
      </c>
    </row>
    <row r="7" spans="1:5" ht="13.2" x14ac:dyDescent="0.3">
      <c r="A7" s="3" t="s">
        <v>69</v>
      </c>
      <c r="B7" s="7">
        <v>27371399</v>
      </c>
      <c r="C7" s="9">
        <v>-1740004</v>
      </c>
      <c r="D7" s="10">
        <f t="shared" si="0"/>
        <v>-5.9770530468765112E-2</v>
      </c>
      <c r="E7" s="17">
        <f t="shared" si="1"/>
        <v>9.2814200208966066E-2</v>
      </c>
    </row>
    <row r="8" spans="1:5" ht="13.2" x14ac:dyDescent="0.3">
      <c r="A8" s="3" t="s">
        <v>70</v>
      </c>
      <c r="B8" s="7">
        <v>11693328</v>
      </c>
      <c r="C8" s="9">
        <v>7306108</v>
      </c>
      <c r="D8" s="10">
        <f t="shared" si="0"/>
        <v>1.6653160771513624</v>
      </c>
      <c r="E8" s="17">
        <f t="shared" si="1"/>
        <v>3.9651129491083334E-2</v>
      </c>
    </row>
    <row r="9" spans="1:5" ht="13.2" x14ac:dyDescent="0.3">
      <c r="A9" s="3" t="s">
        <v>71</v>
      </c>
      <c r="B9" s="7">
        <v>8389449</v>
      </c>
      <c r="C9" s="9">
        <v>2385618</v>
      </c>
      <c r="D9" s="10">
        <f t="shared" si="0"/>
        <v>0.3973492924767536</v>
      </c>
      <c r="E9" s="17">
        <f t="shared" si="1"/>
        <v>2.8447943019971694E-2</v>
      </c>
    </row>
    <row r="10" spans="1:5" ht="13.2" x14ac:dyDescent="0.3">
      <c r="A10" s="3" t="s">
        <v>63</v>
      </c>
      <c r="B10" s="7">
        <v>11405247</v>
      </c>
      <c r="C10" s="9">
        <v>-1421404</v>
      </c>
      <c r="D10" s="10">
        <f t="shared" si="0"/>
        <v>-0.1108164555190595</v>
      </c>
      <c r="E10" s="17">
        <f t="shared" si="1"/>
        <v>3.867427012008811E-2</v>
      </c>
    </row>
    <row r="11" spans="1:5" ht="15" customHeight="1" thickBot="1" x14ac:dyDescent="0.35">
      <c r="A11" s="11" t="s">
        <v>104</v>
      </c>
      <c r="B11" s="12">
        <f>+SUM(B2:B10)</f>
        <v>294905294</v>
      </c>
      <c r="C11" s="14">
        <f>+SUM(C2:C10)</f>
        <v>-7734873</v>
      </c>
      <c r="D11" s="15">
        <f t="shared" si="0"/>
        <v>-2.5557985500318601E-2</v>
      </c>
    </row>
    <row r="12" spans="1:5" ht="13.2" x14ac:dyDescent="0.3">
      <c r="C12" s="7"/>
    </row>
    <row r="13" spans="1:5" ht="13.2" x14ac:dyDescent="0.3">
      <c r="C13" s="7"/>
    </row>
    <row r="14" spans="1:5" ht="13.2" x14ac:dyDescent="0.3">
      <c r="C14" s="7"/>
    </row>
    <row r="15" spans="1:5" ht="13.2" x14ac:dyDescent="0.3">
      <c r="D15" s="8"/>
    </row>
    <row r="16" spans="1:5" ht="13.2" x14ac:dyDescent="0.3">
      <c r="D16" s="8"/>
    </row>
    <row r="17" spans="1:4" ht="13.2" x14ac:dyDescent="0.3">
      <c r="D17" s="8"/>
    </row>
    <row r="18" spans="1:4" ht="13.2" x14ac:dyDescent="0.3">
      <c r="D18" s="8"/>
    </row>
    <row r="19" spans="1:4" ht="13.2" x14ac:dyDescent="0.3">
      <c r="D19" s="8"/>
    </row>
    <row r="20" spans="1:4" ht="13.2" x14ac:dyDescent="0.3"/>
    <row r="21" spans="1:4" ht="13.2" x14ac:dyDescent="0.3"/>
    <row r="22" spans="1:4" ht="13.2" x14ac:dyDescent="0.3"/>
    <row r="23" spans="1:4" ht="13.2" x14ac:dyDescent="0.3"/>
    <row r="24" spans="1:4" ht="13.2" x14ac:dyDescent="0.3"/>
    <row r="25" spans="1:4" ht="13.2" x14ac:dyDescent="0.3"/>
    <row r="26" spans="1:4" ht="13.2" x14ac:dyDescent="0.3"/>
    <row r="27" spans="1:4" ht="13.2" x14ac:dyDescent="0.3"/>
    <row r="28" spans="1:4" ht="13.2" x14ac:dyDescent="0.3"/>
    <row r="29" spans="1:4" ht="13.2" x14ac:dyDescent="0.3">
      <c r="A29" s="18" t="s">
        <v>153</v>
      </c>
    </row>
    <row r="30" spans="1:4" ht="13.2" x14ac:dyDescent="0.3"/>
    <row r="31" spans="1:4" ht="13.2" x14ac:dyDescent="0.3"/>
    <row r="32" spans="1:4" ht="13.2" x14ac:dyDescent="0.3">
      <c r="A32" s="5" t="s">
        <v>243</v>
      </c>
    </row>
    <row r="33" ht="13.2" x14ac:dyDescent="0.3"/>
    <row r="34" ht="13.2" x14ac:dyDescent="0.3"/>
    <row r="35" ht="13.2" x14ac:dyDescent="0.3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111</v>
      </c>
      <c r="B1" s="31" t="s">
        <v>112</v>
      </c>
      <c r="C1" s="31" t="s">
        <v>113</v>
      </c>
      <c r="D1" s="31" t="s">
        <v>106</v>
      </c>
      <c r="E1" s="31" t="s">
        <v>114</v>
      </c>
    </row>
    <row r="2" spans="1:5" ht="15" customHeight="1" thickTop="1" x14ac:dyDescent="0.25">
      <c r="A2" s="20" t="s">
        <v>72</v>
      </c>
      <c r="B2" s="26">
        <v>340</v>
      </c>
      <c r="C2" s="27">
        <v>1.6234541374206178E-2</v>
      </c>
      <c r="D2" s="26">
        <v>4410</v>
      </c>
      <c r="E2" s="27">
        <v>2.9974968006173717E-6</v>
      </c>
    </row>
    <row r="3" spans="1:5" ht="15" customHeight="1" x14ac:dyDescent="0.25">
      <c r="A3" s="20" t="s">
        <v>73</v>
      </c>
      <c r="B3" s="26">
        <v>179</v>
      </c>
      <c r="C3" s="27">
        <v>8.5470085470085479E-3</v>
      </c>
      <c r="D3" s="26">
        <v>15903</v>
      </c>
      <c r="E3" s="27">
        <v>1.0809340503450808E-5</v>
      </c>
    </row>
    <row r="4" spans="1:5" ht="15" customHeight="1" x14ac:dyDescent="0.25">
      <c r="A4" s="20" t="s">
        <v>74</v>
      </c>
      <c r="B4" s="26">
        <v>3726</v>
      </c>
      <c r="C4" s="27">
        <v>0.17791147400085947</v>
      </c>
      <c r="D4" s="26">
        <v>1151521</v>
      </c>
      <c r="E4" s="27">
        <v>7.8269399395549126E-4</v>
      </c>
    </row>
    <row r="5" spans="1:5" ht="15" customHeight="1" x14ac:dyDescent="0.25">
      <c r="A5" s="20" t="s">
        <v>75</v>
      </c>
      <c r="B5" s="26">
        <v>4607</v>
      </c>
      <c r="C5" s="27">
        <v>0.21997803562049373</v>
      </c>
      <c r="D5" s="26">
        <v>3782703</v>
      </c>
      <c r="E5" s="27">
        <v>2.5711202131940441E-3</v>
      </c>
    </row>
    <row r="6" spans="1:5" ht="15" customHeight="1" x14ac:dyDescent="0.25">
      <c r="A6" s="20" t="s">
        <v>76</v>
      </c>
      <c r="B6" s="26">
        <v>9268</v>
      </c>
      <c r="C6" s="27">
        <v>0.4425344984004202</v>
      </c>
      <c r="D6" s="26">
        <v>24148903</v>
      </c>
      <c r="E6" s="27">
        <v>1.6414117796126813E-2</v>
      </c>
    </row>
    <row r="7" spans="1:5" ht="15" customHeight="1" x14ac:dyDescent="0.25">
      <c r="A7" s="20" t="s">
        <v>77</v>
      </c>
      <c r="B7" s="26">
        <v>1227</v>
      </c>
      <c r="C7" s="27">
        <v>5.8587594900444059E-2</v>
      </c>
      <c r="D7" s="26">
        <v>9028940</v>
      </c>
      <c r="E7" s="27">
        <v>6.1370110573619532E-3</v>
      </c>
    </row>
    <row r="8" spans="1:5" ht="15" customHeight="1" x14ac:dyDescent="0.25">
      <c r="A8" s="20" t="s">
        <v>78</v>
      </c>
      <c r="B8" s="26">
        <v>977</v>
      </c>
      <c r="C8" s="27">
        <v>4.6650432125292463E-2</v>
      </c>
      <c r="D8" s="26">
        <v>20790082</v>
      </c>
      <c r="E8" s="27">
        <v>1.4131112081535785E-2</v>
      </c>
    </row>
    <row r="9" spans="1:5" ht="15" customHeight="1" x14ac:dyDescent="0.25">
      <c r="A9" s="20" t="s">
        <v>79</v>
      </c>
      <c r="B9" s="26">
        <v>143</v>
      </c>
      <c r="C9" s="27">
        <v>6.8280571073867161E-3</v>
      </c>
      <c r="D9" s="26">
        <v>10308635</v>
      </c>
      <c r="E9" s="27">
        <v>7.0068254946104901E-3</v>
      </c>
    </row>
    <row r="10" spans="1:5" ht="15" customHeight="1" x14ac:dyDescent="0.25">
      <c r="A10" s="20" t="s">
        <v>80</v>
      </c>
      <c r="B10" s="26">
        <v>232</v>
      </c>
      <c r="C10" s="27">
        <v>1.1077687055340686E-2</v>
      </c>
      <c r="D10" s="26">
        <v>54907049</v>
      </c>
      <c r="E10" s="27">
        <v>3.7320567734431126E-2</v>
      </c>
    </row>
    <row r="11" spans="1:5" ht="15" customHeight="1" x14ac:dyDescent="0.25">
      <c r="A11" s="20" t="s">
        <v>81</v>
      </c>
      <c r="B11" s="26">
        <v>89</v>
      </c>
      <c r="C11" s="27">
        <v>4.2496299479539701E-3</v>
      </c>
      <c r="D11" s="26">
        <v>63099372</v>
      </c>
      <c r="E11" s="27">
        <v>4.2888926460536367E-2</v>
      </c>
    </row>
    <row r="12" spans="1:5" ht="15" customHeight="1" x14ac:dyDescent="0.25">
      <c r="A12" s="20" t="s">
        <v>82</v>
      </c>
      <c r="B12" s="26">
        <v>110</v>
      </c>
      <c r="C12" s="27">
        <v>5.2523516210667047E-3</v>
      </c>
      <c r="D12" s="26">
        <v>238086725</v>
      </c>
      <c r="E12" s="27">
        <v>0.16182861597663675</v>
      </c>
    </row>
    <row r="13" spans="1:5" ht="15" customHeight="1" x14ac:dyDescent="0.25">
      <c r="A13" s="20" t="s">
        <v>83</v>
      </c>
      <c r="B13" s="26">
        <v>15</v>
      </c>
      <c r="C13" s="27">
        <v>7.1622976650909608E-4</v>
      </c>
      <c r="D13" s="26">
        <v>111018840</v>
      </c>
      <c r="E13" s="27">
        <v>7.5460004015476617E-2</v>
      </c>
    </row>
    <row r="14" spans="1:5" ht="15" customHeight="1" x14ac:dyDescent="0.25">
      <c r="A14" s="20" t="s">
        <v>84</v>
      </c>
      <c r="B14" s="26">
        <v>30</v>
      </c>
      <c r="C14" s="27">
        <v>1.4324595330181922E-3</v>
      </c>
      <c r="D14" s="26">
        <v>934884509</v>
      </c>
      <c r="E14" s="27">
        <v>0.63544519833883051</v>
      </c>
    </row>
    <row r="15" spans="1:5" ht="15" customHeight="1" x14ac:dyDescent="0.25">
      <c r="A15" s="23" t="s">
        <v>104</v>
      </c>
      <c r="B15" s="28">
        <f>SUM(B2:B14)</f>
        <v>20943</v>
      </c>
      <c r="C15" s="29">
        <v>0.99999999999999978</v>
      </c>
      <c r="D15" s="28">
        <f>SUM(D2:D14)</f>
        <v>1471227592</v>
      </c>
      <c r="E15" s="29">
        <v>1</v>
      </c>
    </row>
    <row r="16" spans="1:5" ht="15" customHeight="1" x14ac:dyDescent="0.25">
      <c r="A16" s="20" t="s">
        <v>115</v>
      </c>
      <c r="B16" s="21"/>
      <c r="C16" s="22"/>
      <c r="D16" s="26">
        <v>18311153</v>
      </c>
      <c r="E16" s="22"/>
    </row>
    <row r="17" spans="1:5" ht="15" customHeight="1" x14ac:dyDescent="0.25">
      <c r="A17" s="23" t="s">
        <v>116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202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9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9.332031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105</v>
      </c>
      <c r="C1" s="1" t="s">
        <v>108</v>
      </c>
      <c r="D1" s="1" t="s">
        <v>117</v>
      </c>
      <c r="F1" s="5" t="s">
        <v>243</v>
      </c>
      <c r="H1" s="4"/>
    </row>
    <row r="2" spans="1:8" ht="15" customHeight="1" thickTop="1" x14ac:dyDescent="0.3">
      <c r="A2" s="6">
        <v>1</v>
      </c>
      <c r="B2" s="3" t="s">
        <v>1</v>
      </c>
      <c r="C2" s="3" t="s">
        <v>88</v>
      </c>
      <c r="D2" s="3" t="s">
        <v>139</v>
      </c>
    </row>
    <row r="3" spans="1:8" ht="15" customHeight="1" x14ac:dyDescent="0.3">
      <c r="A3" s="6">
        <v>2</v>
      </c>
      <c r="B3" s="3" t="s">
        <v>7</v>
      </c>
      <c r="C3" s="3" t="s">
        <v>62</v>
      </c>
      <c r="D3" s="3" t="s">
        <v>137</v>
      </c>
    </row>
    <row r="4" spans="1:8" ht="15" customHeight="1" x14ac:dyDescent="0.3">
      <c r="A4" s="6">
        <v>3</v>
      </c>
      <c r="B4" s="3" t="s">
        <v>2</v>
      </c>
      <c r="C4" s="3" t="s">
        <v>89</v>
      </c>
      <c r="D4" s="3" t="s">
        <v>138</v>
      </c>
    </row>
    <row r="5" spans="1:8" ht="15" customHeight="1" x14ac:dyDescent="0.3">
      <c r="A5" s="6">
        <v>4</v>
      </c>
      <c r="B5" s="3" t="s">
        <v>6</v>
      </c>
      <c r="C5" s="3" t="s">
        <v>62</v>
      </c>
      <c r="D5" s="3" t="s">
        <v>139</v>
      </c>
    </row>
    <row r="6" spans="1:8" ht="15" customHeight="1" x14ac:dyDescent="0.3">
      <c r="A6" s="6">
        <v>5</v>
      </c>
      <c r="B6" s="3" t="s">
        <v>5</v>
      </c>
      <c r="C6" s="3" t="s">
        <v>91</v>
      </c>
      <c r="D6" s="3" t="s">
        <v>139</v>
      </c>
    </row>
    <row r="7" spans="1:8" ht="15" customHeight="1" x14ac:dyDescent="0.3">
      <c r="A7" s="6">
        <v>6</v>
      </c>
      <c r="B7" s="3" t="s">
        <v>11</v>
      </c>
      <c r="C7" s="3" t="s">
        <v>88</v>
      </c>
      <c r="D7" s="3" t="s">
        <v>137</v>
      </c>
    </row>
    <row r="8" spans="1:8" ht="15" customHeight="1" x14ac:dyDescent="0.3">
      <c r="A8" s="6">
        <v>7</v>
      </c>
      <c r="B8" s="3" t="s">
        <v>3</v>
      </c>
      <c r="C8" s="3" t="s">
        <v>89</v>
      </c>
      <c r="D8" s="3" t="s">
        <v>137</v>
      </c>
    </row>
    <row r="9" spans="1:8" ht="15" customHeight="1" x14ac:dyDescent="0.3">
      <c r="A9" s="6">
        <v>8</v>
      </c>
      <c r="B9" s="3" t="s">
        <v>154</v>
      </c>
      <c r="C9" s="3" t="s">
        <v>89</v>
      </c>
      <c r="D9" s="3" t="s">
        <v>66</v>
      </c>
    </row>
    <row r="10" spans="1:8" ht="15" customHeight="1" x14ac:dyDescent="0.3">
      <c r="A10" s="6">
        <v>9</v>
      </c>
      <c r="B10" s="3" t="s">
        <v>14</v>
      </c>
      <c r="C10" s="3" t="s">
        <v>88</v>
      </c>
      <c r="D10" s="3" t="s">
        <v>66</v>
      </c>
    </row>
    <row r="11" spans="1:8" ht="15" customHeight="1" x14ac:dyDescent="0.3">
      <c r="A11" s="6">
        <v>10</v>
      </c>
      <c r="B11" s="3" t="s">
        <v>155</v>
      </c>
      <c r="D11" s="3" t="s">
        <v>66</v>
      </c>
    </row>
    <row r="12" spans="1:8" ht="15" customHeight="1" x14ac:dyDescent="0.3">
      <c r="A12" s="6">
        <v>11</v>
      </c>
      <c r="B12" s="3" t="s">
        <v>19</v>
      </c>
      <c r="C12" s="3" t="s">
        <v>88</v>
      </c>
      <c r="D12" s="3" t="s">
        <v>66</v>
      </c>
    </row>
    <row r="13" spans="1:8" ht="15" customHeight="1" x14ac:dyDescent="0.3">
      <c r="A13" s="6">
        <v>12</v>
      </c>
      <c r="B13" s="3" t="s">
        <v>9</v>
      </c>
      <c r="C13" s="3" t="s">
        <v>62</v>
      </c>
      <c r="D13" s="3" t="s">
        <v>137</v>
      </c>
    </row>
    <row r="14" spans="1:8" ht="15" customHeight="1" x14ac:dyDescent="0.3">
      <c r="A14" s="6">
        <v>13</v>
      </c>
      <c r="B14" s="3" t="s">
        <v>118</v>
      </c>
      <c r="C14" s="3" t="s">
        <v>91</v>
      </c>
      <c r="D14" s="3" t="s">
        <v>139</v>
      </c>
    </row>
    <row r="15" spans="1:8" ht="15" customHeight="1" x14ac:dyDescent="0.3">
      <c r="A15" s="6">
        <v>14</v>
      </c>
      <c r="B15" s="3" t="s">
        <v>25</v>
      </c>
      <c r="C15" s="3" t="s">
        <v>62</v>
      </c>
      <c r="D15" s="3" t="s">
        <v>68</v>
      </c>
    </row>
    <row r="16" spans="1:8" ht="15" customHeight="1" x14ac:dyDescent="0.3">
      <c r="A16" s="6">
        <v>15</v>
      </c>
      <c r="B16" s="3" t="s">
        <v>36</v>
      </c>
      <c r="C16" s="3" t="s">
        <v>91</v>
      </c>
      <c r="D16" s="3" t="s">
        <v>140</v>
      </c>
    </row>
    <row r="17" spans="1:4" ht="15" customHeight="1" x14ac:dyDescent="0.3">
      <c r="A17" s="6">
        <v>16</v>
      </c>
      <c r="B17" s="3" t="s">
        <v>43</v>
      </c>
      <c r="C17" s="3" t="s">
        <v>88</v>
      </c>
      <c r="D17" s="3" t="s">
        <v>142</v>
      </c>
    </row>
    <row r="18" spans="1:4" ht="15" customHeight="1" x14ac:dyDescent="0.3">
      <c r="A18" s="6">
        <v>17</v>
      </c>
      <c r="B18" s="3" t="s">
        <v>10</v>
      </c>
      <c r="C18" s="3" t="s">
        <v>91</v>
      </c>
      <c r="D18" s="3" t="s">
        <v>68</v>
      </c>
    </row>
    <row r="19" spans="1:4" ht="15" customHeight="1" x14ac:dyDescent="0.3">
      <c r="A19" s="6">
        <v>18</v>
      </c>
      <c r="B19" s="3" t="s">
        <v>203</v>
      </c>
      <c r="C19" s="3" t="s">
        <v>91</v>
      </c>
      <c r="D19" s="3" t="s">
        <v>141</v>
      </c>
    </row>
    <row r="20" spans="1:4" ht="15" customHeight="1" x14ac:dyDescent="0.3">
      <c r="A20" s="6">
        <v>19</v>
      </c>
      <c r="B20" s="3" t="s">
        <v>27</v>
      </c>
      <c r="C20" s="3" t="s">
        <v>92</v>
      </c>
      <c r="D20" s="3" t="s">
        <v>137</v>
      </c>
    </row>
    <row r="21" spans="1:4" ht="15" customHeight="1" x14ac:dyDescent="0.3">
      <c r="A21" s="6">
        <v>20</v>
      </c>
      <c r="B21" s="3" t="s">
        <v>4</v>
      </c>
      <c r="C21" s="3" t="s">
        <v>89</v>
      </c>
      <c r="D21" s="3" t="s">
        <v>66</v>
      </c>
    </row>
    <row r="22" spans="1:4" ht="15" customHeight="1" x14ac:dyDescent="0.3">
      <c r="A22" s="6">
        <v>21</v>
      </c>
      <c r="B22" s="3" t="s">
        <v>205</v>
      </c>
      <c r="C22" s="3" t="s">
        <v>88</v>
      </c>
      <c r="D22" s="3" t="s">
        <v>142</v>
      </c>
    </row>
    <row r="23" spans="1:4" ht="15" customHeight="1" x14ac:dyDescent="0.3">
      <c r="A23" s="6">
        <v>22</v>
      </c>
      <c r="B23" s="3" t="s">
        <v>157</v>
      </c>
      <c r="C23" s="3" t="s">
        <v>88</v>
      </c>
      <c r="D23" s="3" t="s">
        <v>142</v>
      </c>
    </row>
    <row r="24" spans="1:4" ht="15" customHeight="1" x14ac:dyDescent="0.3">
      <c r="A24" s="6">
        <v>23</v>
      </c>
      <c r="B24" s="3" t="s">
        <v>120</v>
      </c>
      <c r="C24" s="3" t="s">
        <v>88</v>
      </c>
      <c r="D24" s="3" t="s">
        <v>139</v>
      </c>
    </row>
    <row r="25" spans="1:4" ht="15" customHeight="1" x14ac:dyDescent="0.3">
      <c r="A25" s="6">
        <v>24</v>
      </c>
      <c r="B25" s="3" t="s">
        <v>35</v>
      </c>
      <c r="C25" s="3" t="s">
        <v>88</v>
      </c>
      <c r="D25" s="3" t="s">
        <v>137</v>
      </c>
    </row>
    <row r="26" spans="1:4" ht="15" customHeight="1" x14ac:dyDescent="0.3">
      <c r="A26" s="6">
        <v>25</v>
      </c>
      <c r="B26" s="3" t="s">
        <v>206</v>
      </c>
      <c r="C26" s="3" t="s">
        <v>91</v>
      </c>
      <c r="D26" s="3" t="s">
        <v>144</v>
      </c>
    </row>
    <row r="27" spans="1:4" ht="15" customHeight="1" x14ac:dyDescent="0.3">
      <c r="A27" s="6">
        <v>26</v>
      </c>
      <c r="B27" s="3" t="s">
        <v>33</v>
      </c>
      <c r="C27" s="3" t="s">
        <v>62</v>
      </c>
      <c r="D27" s="3" t="s">
        <v>137</v>
      </c>
    </row>
    <row r="28" spans="1:4" ht="15" customHeight="1" x14ac:dyDescent="0.3">
      <c r="A28" s="6">
        <v>27</v>
      </c>
      <c r="B28" s="3" t="s">
        <v>156</v>
      </c>
      <c r="C28" s="3" t="s">
        <v>62</v>
      </c>
      <c r="D28" s="3" t="s">
        <v>137</v>
      </c>
    </row>
    <row r="29" spans="1:4" ht="15" customHeight="1" x14ac:dyDescent="0.3">
      <c r="A29" s="6">
        <v>28</v>
      </c>
      <c r="B29" s="3" t="s">
        <v>12</v>
      </c>
      <c r="C29" s="3" t="s">
        <v>89</v>
      </c>
      <c r="D29" s="3" t="s">
        <v>137</v>
      </c>
    </row>
    <row r="30" spans="1:4" ht="15" customHeight="1" x14ac:dyDescent="0.3">
      <c r="A30" s="6">
        <v>29</v>
      </c>
      <c r="B30" s="3" t="s">
        <v>15</v>
      </c>
      <c r="C30" s="3" t="s">
        <v>91</v>
      </c>
      <c r="D30" s="3" t="s">
        <v>68</v>
      </c>
    </row>
    <row r="31" spans="1:4" ht="15" customHeight="1" x14ac:dyDescent="0.3">
      <c r="A31" s="6">
        <v>30</v>
      </c>
      <c r="B31" s="3" t="s">
        <v>162</v>
      </c>
      <c r="C31" s="3" t="s">
        <v>88</v>
      </c>
      <c r="D31" s="3" t="s">
        <v>137</v>
      </c>
    </row>
    <row r="32" spans="1:4" ht="15" customHeight="1" x14ac:dyDescent="0.3">
      <c r="A32" s="6">
        <v>31</v>
      </c>
      <c r="B32" s="3" t="s">
        <v>26</v>
      </c>
      <c r="C32" s="3" t="s">
        <v>89</v>
      </c>
      <c r="D32" s="3" t="s">
        <v>137</v>
      </c>
    </row>
    <row r="33" spans="1:4" ht="15" customHeight="1" x14ac:dyDescent="0.3">
      <c r="A33" s="6">
        <v>32</v>
      </c>
      <c r="B33" s="3" t="s">
        <v>158</v>
      </c>
      <c r="C33" s="3" t="s">
        <v>62</v>
      </c>
      <c r="D33" s="3" t="s">
        <v>137</v>
      </c>
    </row>
    <row r="34" spans="1:4" ht="15" customHeight="1" x14ac:dyDescent="0.3">
      <c r="A34" s="6">
        <v>33</v>
      </c>
      <c r="B34" s="3" t="s">
        <v>24</v>
      </c>
      <c r="C34" s="3" t="s">
        <v>89</v>
      </c>
      <c r="D34" s="3" t="s">
        <v>137</v>
      </c>
    </row>
    <row r="35" spans="1:4" ht="15" customHeight="1" x14ac:dyDescent="0.3">
      <c r="A35" s="6">
        <v>34</v>
      </c>
      <c r="B35" s="3" t="s">
        <v>209</v>
      </c>
      <c r="C35" s="3" t="s">
        <v>88</v>
      </c>
      <c r="D35" s="3" t="s">
        <v>68</v>
      </c>
    </row>
    <row r="36" spans="1:4" ht="15" customHeight="1" x14ac:dyDescent="0.3">
      <c r="A36" s="6">
        <v>35</v>
      </c>
      <c r="B36" s="3" t="s">
        <v>159</v>
      </c>
      <c r="C36" s="3" t="s">
        <v>61</v>
      </c>
      <c r="D36" s="3" t="s">
        <v>137</v>
      </c>
    </row>
    <row r="37" spans="1:4" ht="15" customHeight="1" x14ac:dyDescent="0.3">
      <c r="A37" s="6">
        <v>36</v>
      </c>
      <c r="B37" s="3" t="s">
        <v>21</v>
      </c>
      <c r="C37" s="3" t="s">
        <v>89</v>
      </c>
      <c r="D37" s="3" t="s">
        <v>98</v>
      </c>
    </row>
    <row r="38" spans="1:4" ht="15" customHeight="1" x14ac:dyDescent="0.3">
      <c r="A38" s="6">
        <v>37</v>
      </c>
      <c r="B38" s="3" t="s">
        <v>13</v>
      </c>
      <c r="C38" s="3" t="s">
        <v>88</v>
      </c>
      <c r="D38" s="3" t="s">
        <v>66</v>
      </c>
    </row>
    <row r="39" spans="1:4" ht="15" customHeight="1" x14ac:dyDescent="0.3">
      <c r="A39" s="6">
        <v>38</v>
      </c>
      <c r="B39" s="3" t="s">
        <v>28</v>
      </c>
      <c r="C39" s="3" t="s">
        <v>88</v>
      </c>
      <c r="D39" s="3" t="s">
        <v>66</v>
      </c>
    </row>
    <row r="40" spans="1:4" ht="15" customHeight="1" x14ac:dyDescent="0.3">
      <c r="A40" s="6">
        <v>39</v>
      </c>
      <c r="B40" s="3" t="s">
        <v>101</v>
      </c>
      <c r="C40" s="3" t="s">
        <v>88</v>
      </c>
      <c r="D40" s="3" t="s">
        <v>137</v>
      </c>
    </row>
    <row r="41" spans="1:4" ht="15" customHeight="1" x14ac:dyDescent="0.3">
      <c r="A41" s="6">
        <v>40</v>
      </c>
      <c r="B41" s="3" t="s">
        <v>44</v>
      </c>
      <c r="C41" s="3" t="s">
        <v>89</v>
      </c>
      <c r="D41" s="3" t="s">
        <v>147</v>
      </c>
    </row>
    <row r="42" spans="1:4" ht="15" customHeight="1" x14ac:dyDescent="0.3">
      <c r="A42" s="6">
        <v>41</v>
      </c>
      <c r="B42" s="3" t="s">
        <v>208</v>
      </c>
      <c r="C42" s="3" t="s">
        <v>62</v>
      </c>
      <c r="D42" s="3" t="s">
        <v>137</v>
      </c>
    </row>
    <row r="43" spans="1:4" ht="15" customHeight="1" x14ac:dyDescent="0.3">
      <c r="A43" s="6">
        <v>42</v>
      </c>
      <c r="B43" s="3" t="s">
        <v>207</v>
      </c>
      <c r="C43" s="3" t="s">
        <v>89</v>
      </c>
      <c r="D43" s="3" t="s">
        <v>144</v>
      </c>
    </row>
    <row r="44" spans="1:4" ht="15" customHeight="1" x14ac:dyDescent="0.3">
      <c r="A44" s="6">
        <v>43</v>
      </c>
      <c r="B44" s="3" t="s">
        <v>218</v>
      </c>
      <c r="C44" s="3" t="s">
        <v>95</v>
      </c>
      <c r="D44" s="3" t="s">
        <v>68</v>
      </c>
    </row>
    <row r="45" spans="1:4" ht="15" customHeight="1" x14ac:dyDescent="0.3">
      <c r="A45" s="6">
        <v>44</v>
      </c>
      <c r="B45" s="3" t="s">
        <v>29</v>
      </c>
      <c r="C45" s="3" t="s">
        <v>90</v>
      </c>
      <c r="D45" s="3" t="s">
        <v>137</v>
      </c>
    </row>
    <row r="46" spans="1:4" ht="15" customHeight="1" x14ac:dyDescent="0.3">
      <c r="A46" s="6">
        <v>45</v>
      </c>
      <c r="B46" s="3" t="s">
        <v>122</v>
      </c>
      <c r="C46" s="3" t="s">
        <v>94</v>
      </c>
      <c r="D46" s="3" t="s">
        <v>137</v>
      </c>
    </row>
    <row r="47" spans="1:4" ht="15" customHeight="1" x14ac:dyDescent="0.3">
      <c r="A47" s="6">
        <v>46</v>
      </c>
      <c r="B47" s="3" t="s">
        <v>183</v>
      </c>
      <c r="C47" s="3" t="s">
        <v>88</v>
      </c>
      <c r="D47" s="3" t="s">
        <v>137</v>
      </c>
    </row>
    <row r="48" spans="1:4" ht="15" customHeight="1" x14ac:dyDescent="0.3">
      <c r="A48" s="6">
        <v>47</v>
      </c>
      <c r="B48" s="3" t="s">
        <v>18</v>
      </c>
      <c r="C48" s="3" t="s">
        <v>62</v>
      </c>
      <c r="D48" s="3" t="s">
        <v>139</v>
      </c>
    </row>
    <row r="49" spans="1:4" ht="15" customHeight="1" x14ac:dyDescent="0.3">
      <c r="A49" s="6">
        <v>48</v>
      </c>
      <c r="B49" s="3" t="s">
        <v>210</v>
      </c>
      <c r="C49" s="3" t="s">
        <v>89</v>
      </c>
      <c r="D49" s="3" t="s">
        <v>98</v>
      </c>
    </row>
    <row r="50" spans="1:4" ht="15" customHeight="1" x14ac:dyDescent="0.3">
      <c r="A50" s="6">
        <v>49</v>
      </c>
      <c r="B50" s="3" t="s">
        <v>47</v>
      </c>
      <c r="C50" s="3" t="s">
        <v>89</v>
      </c>
      <c r="D50" s="3" t="s">
        <v>139</v>
      </c>
    </row>
    <row r="51" spans="1:4" ht="15" customHeight="1" x14ac:dyDescent="0.3">
      <c r="A51" s="6">
        <v>50</v>
      </c>
      <c r="B51" s="3" t="s">
        <v>161</v>
      </c>
      <c r="C51" s="3" t="s">
        <v>88</v>
      </c>
      <c r="D51" s="3" t="s">
        <v>137</v>
      </c>
    </row>
    <row r="52" spans="1:4" ht="15" customHeight="1" x14ac:dyDescent="0.3">
      <c r="A52" s="6">
        <v>51</v>
      </c>
      <c r="B52" s="3" t="s">
        <v>123</v>
      </c>
      <c r="C52" s="3" t="s">
        <v>93</v>
      </c>
      <c r="D52" s="3" t="s">
        <v>137</v>
      </c>
    </row>
    <row r="53" spans="1:4" ht="15" customHeight="1" x14ac:dyDescent="0.3">
      <c r="A53" s="6">
        <v>52</v>
      </c>
      <c r="B53" s="3" t="s">
        <v>103</v>
      </c>
      <c r="C53" s="3" t="s">
        <v>92</v>
      </c>
      <c r="D53" s="3" t="s">
        <v>139</v>
      </c>
    </row>
    <row r="54" spans="1:4" ht="15" customHeight="1" x14ac:dyDescent="0.3">
      <c r="A54" s="6">
        <v>53</v>
      </c>
      <c r="B54" s="3" t="s">
        <v>51</v>
      </c>
      <c r="D54" s="3" t="s">
        <v>144</v>
      </c>
    </row>
    <row r="55" spans="1:4" ht="15" customHeight="1" x14ac:dyDescent="0.3">
      <c r="A55" s="6">
        <v>54</v>
      </c>
      <c r="B55" s="3" t="s">
        <v>232</v>
      </c>
      <c r="C55" s="3" t="s">
        <v>92</v>
      </c>
      <c r="D55" s="3" t="s">
        <v>66</v>
      </c>
    </row>
    <row r="56" spans="1:4" ht="15" customHeight="1" x14ac:dyDescent="0.3">
      <c r="A56" s="6">
        <v>55</v>
      </c>
      <c r="B56" s="3" t="s">
        <v>34</v>
      </c>
      <c r="C56" s="3" t="s">
        <v>91</v>
      </c>
      <c r="D56" s="3" t="s">
        <v>68</v>
      </c>
    </row>
    <row r="57" spans="1:4" ht="15" customHeight="1" x14ac:dyDescent="0.3">
      <c r="A57" s="6">
        <v>56</v>
      </c>
      <c r="B57" s="3" t="s">
        <v>164</v>
      </c>
      <c r="C57" s="3" t="s">
        <v>89</v>
      </c>
      <c r="D57" s="3" t="s">
        <v>68</v>
      </c>
    </row>
    <row r="58" spans="1:4" ht="15" customHeight="1" x14ac:dyDescent="0.3">
      <c r="A58" s="6">
        <v>57</v>
      </c>
      <c r="B58" s="3" t="s">
        <v>160</v>
      </c>
      <c r="C58" s="3" t="s">
        <v>88</v>
      </c>
      <c r="D58" s="3" t="s">
        <v>137</v>
      </c>
    </row>
    <row r="59" spans="1:4" ht="15" customHeight="1" x14ac:dyDescent="0.3">
      <c r="A59" s="6">
        <v>58</v>
      </c>
      <c r="B59" s="3" t="s">
        <v>163</v>
      </c>
      <c r="C59" s="3" t="s">
        <v>91</v>
      </c>
      <c r="D59" s="3" t="s">
        <v>145</v>
      </c>
    </row>
    <row r="60" spans="1:4" ht="15" customHeight="1" x14ac:dyDescent="0.3">
      <c r="A60" s="6">
        <v>59</v>
      </c>
      <c r="B60" s="3" t="s">
        <v>39</v>
      </c>
      <c r="C60" s="3" t="s">
        <v>88</v>
      </c>
      <c r="D60" s="3" t="s">
        <v>99</v>
      </c>
    </row>
    <row r="61" spans="1:4" ht="15" customHeight="1" x14ac:dyDescent="0.3">
      <c r="A61" s="6">
        <v>60</v>
      </c>
      <c r="B61" s="3" t="s">
        <v>59</v>
      </c>
      <c r="C61" s="3" t="s">
        <v>62</v>
      </c>
      <c r="D61" s="3" t="s">
        <v>137</v>
      </c>
    </row>
    <row r="62" spans="1:4" ht="15" customHeight="1" x14ac:dyDescent="0.3">
      <c r="A62" s="6">
        <v>61</v>
      </c>
      <c r="B62" s="3" t="s">
        <v>37</v>
      </c>
      <c r="D62" s="3" t="s">
        <v>98</v>
      </c>
    </row>
    <row r="63" spans="1:4" ht="15" customHeight="1" x14ac:dyDescent="0.3">
      <c r="A63" s="6">
        <v>62</v>
      </c>
      <c r="B63" s="3" t="s">
        <v>165</v>
      </c>
      <c r="C63" s="3" t="s">
        <v>91</v>
      </c>
      <c r="D63" s="3" t="s">
        <v>137</v>
      </c>
    </row>
    <row r="64" spans="1:4" ht="15" customHeight="1" x14ac:dyDescent="0.3">
      <c r="A64" s="6">
        <v>63</v>
      </c>
      <c r="B64" s="3" t="s">
        <v>31</v>
      </c>
      <c r="C64" s="3" t="s">
        <v>89</v>
      </c>
      <c r="D64" s="3" t="s">
        <v>143</v>
      </c>
    </row>
    <row r="65" spans="1:4" ht="15" customHeight="1" x14ac:dyDescent="0.3">
      <c r="A65" s="6">
        <v>64</v>
      </c>
      <c r="B65" s="3" t="s">
        <v>130</v>
      </c>
      <c r="D65" s="3" t="s">
        <v>144</v>
      </c>
    </row>
    <row r="66" spans="1:4" ht="15" customHeight="1" x14ac:dyDescent="0.3">
      <c r="A66" s="6">
        <v>65</v>
      </c>
      <c r="B66" s="3" t="s">
        <v>17</v>
      </c>
      <c r="C66" s="3" t="s">
        <v>88</v>
      </c>
      <c r="D66" s="3" t="s">
        <v>143</v>
      </c>
    </row>
    <row r="67" spans="1:4" ht="15" customHeight="1" x14ac:dyDescent="0.3">
      <c r="A67" s="6">
        <v>66</v>
      </c>
      <c r="B67" s="3" t="s">
        <v>211</v>
      </c>
      <c r="C67" s="3" t="s">
        <v>88</v>
      </c>
      <c r="D67" s="3" t="s">
        <v>68</v>
      </c>
    </row>
    <row r="68" spans="1:4" ht="15" customHeight="1" x14ac:dyDescent="0.3">
      <c r="A68" s="6">
        <v>67</v>
      </c>
      <c r="B68" s="3" t="s">
        <v>226</v>
      </c>
      <c r="C68" s="3" t="s">
        <v>91</v>
      </c>
      <c r="D68" s="3" t="s">
        <v>66</v>
      </c>
    </row>
    <row r="69" spans="1:4" ht="15" customHeight="1" x14ac:dyDescent="0.3">
      <c r="A69" s="6">
        <v>68</v>
      </c>
      <c r="B69" s="3" t="s">
        <v>16</v>
      </c>
      <c r="C69" s="3" t="s">
        <v>89</v>
      </c>
      <c r="D69" s="3" t="s">
        <v>137</v>
      </c>
    </row>
    <row r="70" spans="1:4" ht="15" customHeight="1" x14ac:dyDescent="0.3">
      <c r="A70" s="6">
        <v>69</v>
      </c>
      <c r="B70" s="3" t="s">
        <v>166</v>
      </c>
      <c r="C70" s="3" t="s">
        <v>89</v>
      </c>
      <c r="D70" s="3" t="s">
        <v>66</v>
      </c>
    </row>
    <row r="71" spans="1:4" ht="15" customHeight="1" x14ac:dyDescent="0.3">
      <c r="A71" s="6">
        <v>70</v>
      </c>
      <c r="B71" s="3" t="s">
        <v>212</v>
      </c>
      <c r="D71" s="3" t="s">
        <v>66</v>
      </c>
    </row>
    <row r="72" spans="1:4" ht="15" customHeight="1" x14ac:dyDescent="0.3">
      <c r="A72" s="6">
        <v>71</v>
      </c>
      <c r="B72" s="3" t="s">
        <v>38</v>
      </c>
      <c r="C72" s="3" t="s">
        <v>62</v>
      </c>
      <c r="D72" s="3" t="s">
        <v>137</v>
      </c>
    </row>
    <row r="73" spans="1:4" ht="15" customHeight="1" x14ac:dyDescent="0.3">
      <c r="A73" s="6">
        <v>72</v>
      </c>
      <c r="B73" s="3" t="s">
        <v>204</v>
      </c>
      <c r="C73" s="3" t="s">
        <v>62</v>
      </c>
      <c r="D73" s="3" t="s">
        <v>137</v>
      </c>
    </row>
    <row r="74" spans="1:4" ht="15" customHeight="1" x14ac:dyDescent="0.3">
      <c r="A74" s="6">
        <v>73</v>
      </c>
      <c r="B74" s="3" t="s">
        <v>169</v>
      </c>
      <c r="C74" s="3" t="s">
        <v>61</v>
      </c>
      <c r="D74" s="3" t="s">
        <v>137</v>
      </c>
    </row>
    <row r="75" spans="1:4" ht="15" customHeight="1" x14ac:dyDescent="0.3">
      <c r="A75" s="6">
        <v>74</v>
      </c>
      <c r="B75" s="3" t="s">
        <v>233</v>
      </c>
      <c r="C75" s="3" t="s">
        <v>61</v>
      </c>
      <c r="D75" s="3" t="s">
        <v>139</v>
      </c>
    </row>
    <row r="76" spans="1:4" ht="15" customHeight="1" x14ac:dyDescent="0.3">
      <c r="A76" s="6">
        <v>75</v>
      </c>
      <c r="B76" s="3" t="s">
        <v>49</v>
      </c>
      <c r="C76" s="3" t="s">
        <v>89</v>
      </c>
      <c r="D76" s="3" t="s">
        <v>139</v>
      </c>
    </row>
    <row r="77" spans="1:4" ht="15" customHeight="1" x14ac:dyDescent="0.3">
      <c r="A77" s="6">
        <v>76</v>
      </c>
      <c r="B77" s="3" t="s">
        <v>234</v>
      </c>
      <c r="C77" s="3" t="s">
        <v>61</v>
      </c>
      <c r="D77" s="3" t="s">
        <v>66</v>
      </c>
    </row>
    <row r="78" spans="1:4" ht="15" customHeight="1" x14ac:dyDescent="0.3">
      <c r="A78" s="6">
        <v>77</v>
      </c>
      <c r="B78" s="3" t="s">
        <v>32</v>
      </c>
      <c r="D78" s="3" t="s">
        <v>143</v>
      </c>
    </row>
    <row r="79" spans="1:4" ht="15" customHeight="1" x14ac:dyDescent="0.3">
      <c r="A79" s="6">
        <v>78</v>
      </c>
      <c r="B79" s="3" t="s">
        <v>126</v>
      </c>
      <c r="D79" s="3" t="s">
        <v>146</v>
      </c>
    </row>
    <row r="80" spans="1:4" ht="15" customHeight="1" x14ac:dyDescent="0.3">
      <c r="A80" s="6">
        <v>79</v>
      </c>
      <c r="B80" s="3" t="s">
        <v>235</v>
      </c>
      <c r="C80" s="3" t="s">
        <v>88</v>
      </c>
      <c r="D80" s="3" t="s">
        <v>143</v>
      </c>
    </row>
    <row r="81" spans="1:4" ht="15" customHeight="1" x14ac:dyDescent="0.3">
      <c r="A81" s="6">
        <v>80</v>
      </c>
      <c r="B81" s="3" t="s">
        <v>22</v>
      </c>
      <c r="C81" s="3" t="s">
        <v>91</v>
      </c>
      <c r="D81" s="3" t="s">
        <v>144</v>
      </c>
    </row>
    <row r="82" spans="1:4" ht="15" customHeight="1" x14ac:dyDescent="0.3">
      <c r="A82" s="6">
        <v>81</v>
      </c>
      <c r="B82" s="3" t="s">
        <v>85</v>
      </c>
      <c r="C82" s="3" t="s">
        <v>88</v>
      </c>
      <c r="D82" s="3" t="s">
        <v>151</v>
      </c>
    </row>
    <row r="83" spans="1:4" ht="15" customHeight="1" x14ac:dyDescent="0.3">
      <c r="A83" s="6">
        <v>82</v>
      </c>
      <c r="B83" s="3" t="s">
        <v>213</v>
      </c>
      <c r="C83" s="3" t="s">
        <v>89</v>
      </c>
      <c r="D83" s="3" t="s">
        <v>151</v>
      </c>
    </row>
    <row r="84" spans="1:4" ht="15" customHeight="1" x14ac:dyDescent="0.3">
      <c r="A84" s="6">
        <v>83</v>
      </c>
      <c r="B84" s="3" t="s">
        <v>42</v>
      </c>
      <c r="C84" s="3" t="s">
        <v>88</v>
      </c>
      <c r="D84" s="3" t="s">
        <v>97</v>
      </c>
    </row>
    <row r="85" spans="1:4" ht="15" customHeight="1" x14ac:dyDescent="0.3">
      <c r="A85" s="6">
        <v>84</v>
      </c>
      <c r="B85" s="3" t="s">
        <v>58</v>
      </c>
      <c r="C85" s="3" t="s">
        <v>62</v>
      </c>
      <c r="D85" s="3" t="s">
        <v>137</v>
      </c>
    </row>
    <row r="86" spans="1:4" ht="15" customHeight="1" x14ac:dyDescent="0.3">
      <c r="A86" s="6">
        <v>85</v>
      </c>
      <c r="B86" s="3" t="s">
        <v>23</v>
      </c>
      <c r="C86" s="3" t="s">
        <v>88</v>
      </c>
      <c r="D86" s="3" t="s">
        <v>143</v>
      </c>
    </row>
    <row r="87" spans="1:4" ht="15" customHeight="1" x14ac:dyDescent="0.3">
      <c r="A87" s="6">
        <v>86</v>
      </c>
      <c r="B87" s="3" t="s">
        <v>46</v>
      </c>
      <c r="C87" s="3" t="s">
        <v>91</v>
      </c>
      <c r="D87" s="3" t="s">
        <v>144</v>
      </c>
    </row>
    <row r="88" spans="1:4" ht="15" customHeight="1" x14ac:dyDescent="0.3">
      <c r="A88" s="6">
        <v>87</v>
      </c>
      <c r="B88" s="3" t="s">
        <v>48</v>
      </c>
      <c r="C88" s="3" t="s">
        <v>91</v>
      </c>
      <c r="D88" s="3" t="s">
        <v>147</v>
      </c>
    </row>
    <row r="89" spans="1:4" ht="15" customHeight="1" x14ac:dyDescent="0.3">
      <c r="A89" s="6">
        <v>88</v>
      </c>
      <c r="B89" s="3" t="s">
        <v>8</v>
      </c>
      <c r="C89" s="3" t="s">
        <v>88</v>
      </c>
      <c r="D89" s="3" t="s">
        <v>141</v>
      </c>
    </row>
    <row r="90" spans="1:4" ht="15" customHeight="1" x14ac:dyDescent="0.3">
      <c r="A90" s="6">
        <v>89</v>
      </c>
      <c r="B90" s="3" t="s">
        <v>129</v>
      </c>
      <c r="C90" s="3" t="s">
        <v>88</v>
      </c>
      <c r="D90" s="3" t="s">
        <v>139</v>
      </c>
    </row>
    <row r="91" spans="1:4" ht="15" customHeight="1" x14ac:dyDescent="0.3">
      <c r="A91" s="6">
        <v>90</v>
      </c>
      <c r="B91" s="3" t="s">
        <v>170</v>
      </c>
      <c r="C91" s="3" t="s">
        <v>62</v>
      </c>
      <c r="D91" s="3" t="s">
        <v>96</v>
      </c>
    </row>
    <row r="92" spans="1:4" ht="15" customHeight="1" x14ac:dyDescent="0.3">
      <c r="A92" s="6">
        <v>91</v>
      </c>
      <c r="B92" s="3" t="s">
        <v>214</v>
      </c>
      <c r="C92" s="3" t="s">
        <v>88</v>
      </c>
      <c r="D92" s="3" t="s">
        <v>149</v>
      </c>
    </row>
    <row r="93" spans="1:4" ht="15" customHeight="1" x14ac:dyDescent="0.3">
      <c r="A93" s="6">
        <v>92</v>
      </c>
      <c r="B93" s="3" t="s">
        <v>132</v>
      </c>
      <c r="C93" s="3" t="s">
        <v>91</v>
      </c>
      <c r="D93" s="3" t="s">
        <v>137</v>
      </c>
    </row>
    <row r="94" spans="1:4" ht="15" customHeight="1" x14ac:dyDescent="0.3">
      <c r="A94" s="6">
        <v>93</v>
      </c>
      <c r="B94" s="3" t="s">
        <v>182</v>
      </c>
      <c r="C94" s="3" t="s">
        <v>88</v>
      </c>
      <c r="D94" s="3" t="s">
        <v>139</v>
      </c>
    </row>
    <row r="95" spans="1:4" ht="15" customHeight="1" x14ac:dyDescent="0.3">
      <c r="A95" s="6">
        <v>94</v>
      </c>
      <c r="B95" s="3" t="s">
        <v>227</v>
      </c>
      <c r="C95" s="3" t="s">
        <v>91</v>
      </c>
      <c r="D95" s="3" t="s">
        <v>151</v>
      </c>
    </row>
    <row r="96" spans="1:4" ht="15" customHeight="1" x14ac:dyDescent="0.3">
      <c r="A96" s="6">
        <v>95</v>
      </c>
      <c r="B96" s="3" t="s">
        <v>168</v>
      </c>
      <c r="C96" s="3" t="s">
        <v>89</v>
      </c>
      <c r="D96" s="3" t="s">
        <v>141</v>
      </c>
    </row>
    <row r="97" spans="1:4" ht="15" customHeight="1" x14ac:dyDescent="0.3">
      <c r="A97" s="6">
        <v>96</v>
      </c>
      <c r="B97" s="3" t="s">
        <v>41</v>
      </c>
      <c r="D97" s="3" t="s">
        <v>143</v>
      </c>
    </row>
    <row r="98" spans="1:4" ht="15" customHeight="1" x14ac:dyDescent="0.3">
      <c r="A98" s="6">
        <v>97</v>
      </c>
      <c r="B98" s="3" t="s">
        <v>131</v>
      </c>
      <c r="C98" s="3" t="s">
        <v>61</v>
      </c>
      <c r="D98" s="3" t="s">
        <v>98</v>
      </c>
    </row>
    <row r="99" spans="1:4" ht="15" customHeight="1" x14ac:dyDescent="0.3">
      <c r="A99" s="6">
        <v>98</v>
      </c>
      <c r="B99" s="3" t="s">
        <v>127</v>
      </c>
      <c r="C99" s="3" t="s">
        <v>88</v>
      </c>
      <c r="D99" s="3" t="s">
        <v>144</v>
      </c>
    </row>
    <row r="100" spans="1:4" ht="15" customHeight="1" x14ac:dyDescent="0.3">
      <c r="A100" s="6">
        <v>99</v>
      </c>
      <c r="B100" s="3" t="s">
        <v>52</v>
      </c>
      <c r="C100" s="3" t="s">
        <v>89</v>
      </c>
      <c r="D100" s="3" t="s">
        <v>139</v>
      </c>
    </row>
    <row r="101" spans="1:4" ht="15" customHeight="1" x14ac:dyDescent="0.3">
      <c r="A101" s="6">
        <v>100</v>
      </c>
      <c r="B101" s="3" t="s">
        <v>173</v>
      </c>
      <c r="C101" s="3" t="s">
        <v>88</v>
      </c>
      <c r="D101" s="3" t="s">
        <v>151</v>
      </c>
    </row>
    <row r="102" spans="1:4" ht="15" customHeight="1" x14ac:dyDescent="0.3">
      <c r="A102" s="6">
        <v>101</v>
      </c>
      <c r="B102" s="3" t="s">
        <v>174</v>
      </c>
      <c r="C102" s="3" t="s">
        <v>91</v>
      </c>
      <c r="D102" s="3" t="s">
        <v>140</v>
      </c>
    </row>
    <row r="103" spans="1:4" ht="15" customHeight="1" x14ac:dyDescent="0.3">
      <c r="A103" s="6">
        <v>102</v>
      </c>
      <c r="B103" s="3" t="s">
        <v>30</v>
      </c>
      <c r="C103" s="3" t="s">
        <v>91</v>
      </c>
      <c r="D103" s="3" t="s">
        <v>98</v>
      </c>
    </row>
    <row r="104" spans="1:4" ht="15" customHeight="1" x14ac:dyDescent="0.3">
      <c r="A104" s="6">
        <v>103</v>
      </c>
      <c r="B104" s="3" t="s">
        <v>236</v>
      </c>
      <c r="C104" s="3" t="s">
        <v>88</v>
      </c>
      <c r="D104" s="3" t="s">
        <v>139</v>
      </c>
    </row>
    <row r="105" spans="1:4" ht="15" customHeight="1" x14ac:dyDescent="0.3">
      <c r="A105" s="6">
        <v>104</v>
      </c>
      <c r="B105" s="3" t="s">
        <v>50</v>
      </c>
      <c r="C105" s="3" t="s">
        <v>88</v>
      </c>
      <c r="D105" s="3" t="s">
        <v>139</v>
      </c>
    </row>
    <row r="106" spans="1:4" ht="15" customHeight="1" x14ac:dyDescent="0.3">
      <c r="A106" s="6">
        <v>105</v>
      </c>
      <c r="B106" s="3" t="s">
        <v>175</v>
      </c>
      <c r="C106" s="3" t="s">
        <v>88</v>
      </c>
      <c r="D106" s="3" t="s">
        <v>144</v>
      </c>
    </row>
    <row r="107" spans="1:4" ht="15" customHeight="1" x14ac:dyDescent="0.3">
      <c r="A107" s="6">
        <v>106</v>
      </c>
      <c r="B107" s="3" t="s">
        <v>40</v>
      </c>
      <c r="D107" s="3" t="s">
        <v>143</v>
      </c>
    </row>
    <row r="108" spans="1:4" ht="15" customHeight="1" x14ac:dyDescent="0.3">
      <c r="A108" s="6">
        <v>107</v>
      </c>
      <c r="B108" s="3" t="s">
        <v>180</v>
      </c>
      <c r="C108" s="3" t="s">
        <v>91</v>
      </c>
      <c r="D108" s="3" t="s">
        <v>137</v>
      </c>
    </row>
    <row r="109" spans="1:4" ht="15" customHeight="1" x14ac:dyDescent="0.3">
      <c r="A109" s="6">
        <v>108</v>
      </c>
      <c r="B109" s="3" t="s">
        <v>237</v>
      </c>
      <c r="D109" s="3" t="s">
        <v>66</v>
      </c>
    </row>
    <row r="110" spans="1:4" ht="15" customHeight="1" x14ac:dyDescent="0.3">
      <c r="A110" s="6">
        <v>109</v>
      </c>
      <c r="B110" s="3" t="s">
        <v>54</v>
      </c>
      <c r="C110" s="3" t="s">
        <v>62</v>
      </c>
      <c r="D110" s="3" t="s">
        <v>96</v>
      </c>
    </row>
    <row r="111" spans="1:4" ht="15" customHeight="1" x14ac:dyDescent="0.3">
      <c r="A111" s="6">
        <v>110</v>
      </c>
      <c r="B111" s="3" t="s">
        <v>172</v>
      </c>
      <c r="D111" s="3" t="s">
        <v>151</v>
      </c>
    </row>
    <row r="112" spans="1:4" ht="15" customHeight="1" x14ac:dyDescent="0.3">
      <c r="A112" s="6">
        <v>111</v>
      </c>
      <c r="B112" s="3" t="s">
        <v>178</v>
      </c>
      <c r="C112" s="3" t="s">
        <v>91</v>
      </c>
      <c r="D112" s="3" t="s">
        <v>145</v>
      </c>
    </row>
    <row r="113" spans="1:4" ht="15" customHeight="1" x14ac:dyDescent="0.3">
      <c r="A113" s="6">
        <v>112</v>
      </c>
      <c r="B113" s="3" t="s">
        <v>176</v>
      </c>
      <c r="C113" s="3" t="s">
        <v>61</v>
      </c>
      <c r="D113" s="3" t="s">
        <v>198</v>
      </c>
    </row>
    <row r="114" spans="1:4" ht="15" customHeight="1" x14ac:dyDescent="0.3">
      <c r="A114" s="6">
        <v>113</v>
      </c>
      <c r="B114" s="3" t="s">
        <v>215</v>
      </c>
      <c r="C114" s="3" t="s">
        <v>91</v>
      </c>
      <c r="D114" s="3" t="s">
        <v>66</v>
      </c>
    </row>
    <row r="115" spans="1:4" ht="15" customHeight="1" x14ac:dyDescent="0.3">
      <c r="A115" s="6">
        <v>114</v>
      </c>
      <c r="B115" s="3" t="s">
        <v>100</v>
      </c>
      <c r="C115" s="3" t="s">
        <v>89</v>
      </c>
      <c r="D115" s="3" t="s">
        <v>148</v>
      </c>
    </row>
    <row r="116" spans="1:4" ht="15" customHeight="1" x14ac:dyDescent="0.3">
      <c r="A116" s="6">
        <v>115</v>
      </c>
      <c r="B116" s="3" t="s">
        <v>133</v>
      </c>
      <c r="C116" s="3" t="s">
        <v>61</v>
      </c>
      <c r="D116" s="3" t="s">
        <v>137</v>
      </c>
    </row>
    <row r="117" spans="1:4" ht="15" customHeight="1" x14ac:dyDescent="0.3">
      <c r="A117" s="6">
        <v>116</v>
      </c>
      <c r="B117" s="3" t="s">
        <v>238</v>
      </c>
      <c r="C117" s="3" t="s">
        <v>88</v>
      </c>
      <c r="D117" s="3" t="s">
        <v>98</v>
      </c>
    </row>
    <row r="118" spans="1:4" ht="15" customHeight="1" x14ac:dyDescent="0.3">
      <c r="A118" s="6">
        <v>117</v>
      </c>
      <c r="B118" s="3" t="s">
        <v>134</v>
      </c>
      <c r="C118" s="3" t="s">
        <v>62</v>
      </c>
      <c r="D118" s="3" t="s">
        <v>151</v>
      </c>
    </row>
    <row r="119" spans="1:4" ht="15" customHeight="1" x14ac:dyDescent="0.3">
      <c r="A119" s="6">
        <v>118</v>
      </c>
      <c r="B119" s="3" t="s">
        <v>53</v>
      </c>
      <c r="C119" s="3" t="s">
        <v>62</v>
      </c>
      <c r="D119" s="3" t="s">
        <v>137</v>
      </c>
    </row>
    <row r="120" spans="1:4" ht="15" customHeight="1" x14ac:dyDescent="0.3">
      <c r="A120" s="6">
        <v>119</v>
      </c>
      <c r="B120" s="3" t="s">
        <v>45</v>
      </c>
      <c r="C120" s="3" t="s">
        <v>88</v>
      </c>
      <c r="D120" s="3" t="s">
        <v>98</v>
      </c>
    </row>
    <row r="121" spans="1:4" ht="15" customHeight="1" x14ac:dyDescent="0.3">
      <c r="A121" s="6">
        <v>120</v>
      </c>
      <c r="B121" s="3" t="s">
        <v>179</v>
      </c>
      <c r="C121" s="3" t="s">
        <v>88</v>
      </c>
      <c r="D121" s="3" t="s">
        <v>66</v>
      </c>
    </row>
    <row r="122" spans="1:4" ht="15" customHeight="1" x14ac:dyDescent="0.3">
      <c r="A122" s="6">
        <v>121</v>
      </c>
      <c r="B122" s="3" t="s">
        <v>229</v>
      </c>
      <c r="D122" s="3" t="s">
        <v>98</v>
      </c>
    </row>
    <row r="123" spans="1:4" ht="15" customHeight="1" x14ac:dyDescent="0.3">
      <c r="A123" s="6">
        <v>122</v>
      </c>
      <c r="B123" s="3" t="s">
        <v>216</v>
      </c>
      <c r="D123" s="3" t="s">
        <v>66</v>
      </c>
    </row>
    <row r="124" spans="1:4" ht="15" customHeight="1" x14ac:dyDescent="0.3">
      <c r="A124" s="6">
        <v>123</v>
      </c>
      <c r="B124" s="3" t="s">
        <v>55</v>
      </c>
      <c r="C124" s="3" t="s">
        <v>61</v>
      </c>
      <c r="D124" s="3" t="s">
        <v>139</v>
      </c>
    </row>
    <row r="125" spans="1:4" ht="15" customHeight="1" x14ac:dyDescent="0.3">
      <c r="A125" s="6">
        <v>124</v>
      </c>
      <c r="B125" s="3" t="s">
        <v>102</v>
      </c>
      <c r="D125" s="3" t="s">
        <v>151</v>
      </c>
    </row>
    <row r="126" spans="1:4" ht="15" customHeight="1" x14ac:dyDescent="0.3">
      <c r="A126" s="6">
        <v>125</v>
      </c>
      <c r="B126" s="3" t="s">
        <v>239</v>
      </c>
      <c r="C126" s="3" t="s">
        <v>62</v>
      </c>
      <c r="D126" s="3" t="s">
        <v>144</v>
      </c>
    </row>
    <row r="127" spans="1:4" ht="15" customHeight="1" x14ac:dyDescent="0.3">
      <c r="A127" s="6">
        <v>126</v>
      </c>
      <c r="B127" s="3" t="s">
        <v>181</v>
      </c>
      <c r="C127" s="3" t="s">
        <v>89</v>
      </c>
      <c r="D127" s="3" t="s">
        <v>147</v>
      </c>
    </row>
    <row r="128" spans="1:4" ht="15" customHeight="1" x14ac:dyDescent="0.3">
      <c r="A128" s="6">
        <v>127</v>
      </c>
      <c r="B128" s="3" t="s">
        <v>119</v>
      </c>
      <c r="C128" s="3" t="s">
        <v>61</v>
      </c>
      <c r="D128" s="3" t="s">
        <v>143</v>
      </c>
    </row>
    <row r="129" spans="1:4" ht="15" customHeight="1" x14ac:dyDescent="0.3">
      <c r="A129" s="6">
        <v>128</v>
      </c>
      <c r="B129" s="3" t="s">
        <v>135</v>
      </c>
      <c r="C129" s="3" t="s">
        <v>61</v>
      </c>
      <c r="D129" s="3" t="s">
        <v>145</v>
      </c>
    </row>
    <row r="130" spans="1:4" ht="15" customHeight="1" x14ac:dyDescent="0.3">
      <c r="A130" s="6">
        <v>129</v>
      </c>
      <c r="B130" s="3" t="s">
        <v>177</v>
      </c>
      <c r="C130" s="3" t="s">
        <v>88</v>
      </c>
      <c r="D130" s="3" t="s">
        <v>143</v>
      </c>
    </row>
    <row r="131" spans="1:4" ht="15" customHeight="1" x14ac:dyDescent="0.3">
      <c r="A131" s="6">
        <v>130</v>
      </c>
      <c r="B131" s="3" t="s">
        <v>217</v>
      </c>
      <c r="C131" s="3" t="s">
        <v>61</v>
      </c>
      <c r="D131" s="3" t="s">
        <v>142</v>
      </c>
    </row>
    <row r="132" spans="1:4" ht="15" customHeight="1" x14ac:dyDescent="0.3">
      <c r="A132" s="6">
        <v>131</v>
      </c>
      <c r="B132" s="3" t="s">
        <v>187</v>
      </c>
      <c r="C132" s="3" t="s">
        <v>91</v>
      </c>
      <c r="D132" s="3" t="s">
        <v>137</v>
      </c>
    </row>
    <row r="133" spans="1:4" ht="15" customHeight="1" x14ac:dyDescent="0.3">
      <c r="A133" s="6">
        <v>132</v>
      </c>
      <c r="B133" s="3" t="s">
        <v>128</v>
      </c>
      <c r="C133" s="3" t="s">
        <v>88</v>
      </c>
      <c r="D133" s="3" t="s">
        <v>144</v>
      </c>
    </row>
    <row r="134" spans="1:4" ht="15" customHeight="1" x14ac:dyDescent="0.3">
      <c r="A134" s="6">
        <v>133</v>
      </c>
      <c r="B134" s="3" t="s">
        <v>167</v>
      </c>
      <c r="C134" s="3" t="s">
        <v>61</v>
      </c>
      <c r="D134" s="3" t="s">
        <v>68</v>
      </c>
    </row>
    <row r="135" spans="1:4" ht="15" customHeight="1" x14ac:dyDescent="0.3">
      <c r="A135" s="6">
        <v>134</v>
      </c>
      <c r="B135" s="3" t="s">
        <v>184</v>
      </c>
      <c r="C135" s="3" t="s">
        <v>92</v>
      </c>
      <c r="D135" s="3" t="s">
        <v>139</v>
      </c>
    </row>
    <row r="136" spans="1:4" ht="15" customHeight="1" x14ac:dyDescent="0.3">
      <c r="A136" s="6">
        <v>135</v>
      </c>
      <c r="B136" s="3" t="s">
        <v>188</v>
      </c>
      <c r="C136" s="3" t="s">
        <v>89</v>
      </c>
      <c r="D136" s="3" t="s">
        <v>143</v>
      </c>
    </row>
    <row r="137" spans="1:4" ht="15" customHeight="1" x14ac:dyDescent="0.3">
      <c r="A137" s="6">
        <v>136</v>
      </c>
      <c r="B137" s="3" t="s">
        <v>185</v>
      </c>
      <c r="D137" s="3" t="s">
        <v>98</v>
      </c>
    </row>
    <row r="138" spans="1:4" ht="15" customHeight="1" x14ac:dyDescent="0.3">
      <c r="A138" s="6">
        <v>137</v>
      </c>
      <c r="B138" s="3" t="s">
        <v>121</v>
      </c>
      <c r="C138" s="3" t="s">
        <v>61</v>
      </c>
      <c r="D138" s="3" t="s">
        <v>68</v>
      </c>
    </row>
    <row r="139" spans="1:4" ht="15" customHeight="1" x14ac:dyDescent="0.3">
      <c r="A139" s="6">
        <v>138</v>
      </c>
      <c r="B139" s="3" t="s">
        <v>86</v>
      </c>
      <c r="C139" s="3" t="s">
        <v>89</v>
      </c>
      <c r="D139" s="3" t="s">
        <v>152</v>
      </c>
    </row>
    <row r="140" spans="1:4" ht="15" customHeight="1" x14ac:dyDescent="0.3">
      <c r="A140" s="6">
        <v>139</v>
      </c>
      <c r="B140" s="3" t="s">
        <v>186</v>
      </c>
      <c r="D140" s="3" t="s">
        <v>137</v>
      </c>
    </row>
    <row r="141" spans="1:4" ht="15" customHeight="1" x14ac:dyDescent="0.3">
      <c r="A141" s="6">
        <v>140</v>
      </c>
      <c r="B141" s="3" t="s">
        <v>171</v>
      </c>
      <c r="C141" s="3" t="s">
        <v>89</v>
      </c>
      <c r="D141" s="3" t="s">
        <v>151</v>
      </c>
    </row>
    <row r="142" spans="1:4" ht="15" customHeight="1" x14ac:dyDescent="0.3">
      <c r="A142" s="6">
        <v>141</v>
      </c>
      <c r="B142" s="3" t="s">
        <v>219</v>
      </c>
      <c r="C142" s="3" t="s">
        <v>88</v>
      </c>
      <c r="D142" s="3" t="s">
        <v>143</v>
      </c>
    </row>
    <row r="143" spans="1:4" ht="15" customHeight="1" x14ac:dyDescent="0.3">
      <c r="A143" s="6">
        <v>142</v>
      </c>
      <c r="B143" s="3" t="s">
        <v>57</v>
      </c>
      <c r="C143" s="3" t="s">
        <v>87</v>
      </c>
      <c r="D143" s="3" t="s">
        <v>137</v>
      </c>
    </row>
    <row r="144" spans="1:4" ht="15" customHeight="1" x14ac:dyDescent="0.3">
      <c r="A144" s="6">
        <v>143</v>
      </c>
      <c r="B144" s="3" t="s">
        <v>189</v>
      </c>
      <c r="C144" s="3" t="s">
        <v>90</v>
      </c>
      <c r="D144" s="3" t="s">
        <v>137</v>
      </c>
    </row>
    <row r="145" spans="1:4" ht="15" customHeight="1" x14ac:dyDescent="0.3">
      <c r="A145" s="6">
        <v>144</v>
      </c>
      <c r="B145" s="3" t="s">
        <v>240</v>
      </c>
      <c r="D145" s="3" t="s">
        <v>139</v>
      </c>
    </row>
    <row r="146" spans="1:4" ht="15" customHeight="1" x14ac:dyDescent="0.3">
      <c r="A146" s="6">
        <v>145</v>
      </c>
      <c r="B146" s="3" t="s">
        <v>241</v>
      </c>
      <c r="C146" s="3" t="s">
        <v>88</v>
      </c>
      <c r="D146" s="3" t="s">
        <v>139</v>
      </c>
    </row>
    <row r="147" spans="1:4" ht="15" customHeight="1" x14ac:dyDescent="0.3">
      <c r="A147" s="6">
        <v>146</v>
      </c>
      <c r="B147" s="3" t="s">
        <v>242</v>
      </c>
      <c r="C147" s="3" t="s">
        <v>95</v>
      </c>
      <c r="D147" s="3" t="s">
        <v>137</v>
      </c>
    </row>
    <row r="148" spans="1:4" ht="15" customHeight="1" x14ac:dyDescent="0.3">
      <c r="A148" s="6">
        <v>147</v>
      </c>
      <c r="B148" s="3" t="s">
        <v>125</v>
      </c>
      <c r="C148" s="3" t="s">
        <v>88</v>
      </c>
      <c r="D148" s="3" t="s">
        <v>68</v>
      </c>
    </row>
    <row r="149" spans="1:4" ht="15" customHeight="1" x14ac:dyDescent="0.3">
      <c r="A149" s="6">
        <v>148</v>
      </c>
      <c r="B149" s="3" t="s">
        <v>190</v>
      </c>
      <c r="C149" s="3" t="s">
        <v>91</v>
      </c>
      <c r="D149" s="3" t="s">
        <v>137</v>
      </c>
    </row>
    <row r="150" spans="1:4" ht="15" customHeight="1" x14ac:dyDescent="0.3">
      <c r="A150" s="6">
        <v>149</v>
      </c>
      <c r="B150" s="3" t="s">
        <v>191</v>
      </c>
      <c r="C150" s="3" t="s">
        <v>90</v>
      </c>
      <c r="D150" s="3" t="s">
        <v>137</v>
      </c>
    </row>
    <row r="151" spans="1:4" ht="15" customHeight="1" x14ac:dyDescent="0.3">
      <c r="A151" s="6">
        <v>150</v>
      </c>
      <c r="B151" s="3" t="s">
        <v>230</v>
      </c>
      <c r="C151" s="3" t="s">
        <v>88</v>
      </c>
      <c r="D151" s="3" t="s">
        <v>137</v>
      </c>
    </row>
    <row r="152" spans="1:4" ht="15" customHeight="1" x14ac:dyDescent="0.3">
      <c r="A152" s="6">
        <v>151</v>
      </c>
      <c r="B152" s="3" t="s">
        <v>228</v>
      </c>
      <c r="C152" s="3" t="s">
        <v>91</v>
      </c>
      <c r="D152" s="3" t="s">
        <v>99</v>
      </c>
    </row>
    <row r="153" spans="1:4" ht="15" customHeight="1" x14ac:dyDescent="0.3">
      <c r="A153" s="6">
        <v>152</v>
      </c>
      <c r="B153" s="3" t="s">
        <v>220</v>
      </c>
      <c r="C153" s="3" t="s">
        <v>88</v>
      </c>
      <c r="D153" s="3" t="s">
        <v>139</v>
      </c>
    </row>
    <row r="154" spans="1:4" ht="15" customHeight="1" x14ac:dyDescent="0.3">
      <c r="A154" s="6">
        <v>153</v>
      </c>
      <c r="B154" s="3" t="s">
        <v>192</v>
      </c>
      <c r="C154" s="3" t="s">
        <v>89</v>
      </c>
      <c r="D154" s="3" t="s">
        <v>68</v>
      </c>
    </row>
    <row r="155" spans="1:4" ht="15" customHeight="1" x14ac:dyDescent="0.3">
      <c r="A155" s="6">
        <v>154</v>
      </c>
      <c r="B155" s="3" t="s">
        <v>193</v>
      </c>
      <c r="C155" s="3" t="s">
        <v>88</v>
      </c>
      <c r="D155" s="3" t="s">
        <v>66</v>
      </c>
    </row>
    <row r="156" spans="1:4" ht="15" customHeight="1" x14ac:dyDescent="0.3">
      <c r="A156" s="6">
        <v>155</v>
      </c>
      <c r="B156" s="3" t="s">
        <v>221</v>
      </c>
      <c r="C156" s="3" t="s">
        <v>225</v>
      </c>
      <c r="D156" s="3" t="s">
        <v>66</v>
      </c>
    </row>
    <row r="157" spans="1:4" ht="15" customHeight="1" x14ac:dyDescent="0.3">
      <c r="A157" s="6">
        <v>156</v>
      </c>
      <c r="B157" s="3" t="s">
        <v>136</v>
      </c>
      <c r="C157" s="3" t="s">
        <v>89</v>
      </c>
      <c r="D157" s="3" t="s">
        <v>137</v>
      </c>
    </row>
    <row r="158" spans="1:4" ht="15" customHeight="1" x14ac:dyDescent="0.3">
      <c r="A158" s="6">
        <v>157</v>
      </c>
      <c r="B158" s="3" t="s">
        <v>56</v>
      </c>
      <c r="D158" s="3" t="s">
        <v>150</v>
      </c>
    </row>
    <row r="159" spans="1:4" ht="15" customHeight="1" x14ac:dyDescent="0.3">
      <c r="A159" s="6">
        <v>158</v>
      </c>
      <c r="B159" s="3" t="s">
        <v>231</v>
      </c>
      <c r="D159" s="3" t="s">
        <v>68</v>
      </c>
    </row>
    <row r="160" spans="1:4" ht="15" customHeight="1" x14ac:dyDescent="0.3">
      <c r="A160" s="6">
        <v>159</v>
      </c>
      <c r="B160" s="3" t="s">
        <v>194</v>
      </c>
      <c r="C160" s="3" t="s">
        <v>91</v>
      </c>
      <c r="D160" s="3" t="s">
        <v>96</v>
      </c>
    </row>
    <row r="161" spans="1:4" ht="15" customHeight="1" x14ac:dyDescent="0.3">
      <c r="A161" s="6">
        <v>160</v>
      </c>
      <c r="B161" s="3" t="s">
        <v>197</v>
      </c>
      <c r="C161" s="3" t="s">
        <v>89</v>
      </c>
      <c r="D161" s="3" t="s">
        <v>199</v>
      </c>
    </row>
    <row r="162" spans="1:4" ht="15" customHeight="1" x14ac:dyDescent="0.3">
      <c r="A162" s="6">
        <v>161</v>
      </c>
      <c r="B162" s="3" t="s">
        <v>196</v>
      </c>
      <c r="C162" s="3" t="s">
        <v>88</v>
      </c>
      <c r="D162" s="3" t="s">
        <v>137</v>
      </c>
    </row>
    <row r="163" spans="1:4" ht="15" customHeight="1" x14ac:dyDescent="0.3">
      <c r="A163" s="6">
        <v>162</v>
      </c>
      <c r="B163" s="3" t="s">
        <v>222</v>
      </c>
      <c r="C163" s="3" t="s">
        <v>89</v>
      </c>
      <c r="D163" s="3" t="s">
        <v>139</v>
      </c>
    </row>
    <row r="164" spans="1:4" ht="15" customHeight="1" x14ac:dyDescent="0.3">
      <c r="A164" s="6">
        <v>163</v>
      </c>
      <c r="B164" s="3" t="s">
        <v>195</v>
      </c>
      <c r="C164" s="3" t="s">
        <v>88</v>
      </c>
      <c r="D164" s="3" t="s">
        <v>137</v>
      </c>
    </row>
    <row r="165" spans="1:4" ht="15" customHeight="1" x14ac:dyDescent="0.3">
      <c r="A165" s="6">
        <v>164</v>
      </c>
      <c r="B165" s="3" t="s">
        <v>223</v>
      </c>
      <c r="C165" s="3" t="s">
        <v>94</v>
      </c>
      <c r="D165" s="3" t="s">
        <v>143</v>
      </c>
    </row>
    <row r="166" spans="1:4" ht="15" customHeight="1" x14ac:dyDescent="0.3">
      <c r="A166" s="6">
        <v>165</v>
      </c>
      <c r="B166" s="3" t="s">
        <v>124</v>
      </c>
      <c r="C166" s="3" t="s">
        <v>95</v>
      </c>
      <c r="D166" s="3" t="s">
        <v>137</v>
      </c>
    </row>
    <row r="167" spans="1:4" ht="15" customHeight="1" x14ac:dyDescent="0.3">
      <c r="A167" s="6">
        <v>166</v>
      </c>
      <c r="B167" s="3" t="s">
        <v>224</v>
      </c>
      <c r="D167" s="3" t="s">
        <v>137</v>
      </c>
    </row>
    <row r="168" spans="1:4" ht="15" customHeight="1" x14ac:dyDescent="0.3">
      <c r="A168" s="6">
        <v>167</v>
      </c>
      <c r="B168" s="3" t="s">
        <v>20</v>
      </c>
      <c r="C168" s="3" t="s">
        <v>91</v>
      </c>
      <c r="D168" s="3" t="s">
        <v>143</v>
      </c>
    </row>
    <row r="169" spans="1:4" ht="15" customHeight="1" thickBot="1" x14ac:dyDescent="0.35">
      <c r="A169" s="11"/>
      <c r="B169" s="11"/>
      <c r="C169" s="11"/>
      <c r="D16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2020-01-22T12:56:14Z</dcterms:modified>
</cp:coreProperties>
</file>